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bsi-my.sharepoint.com/personal/bsi90736_bsi_co_id/Documents/iFin-Notes/Daily Activity/"/>
    </mc:Choice>
  </mc:AlternateContent>
  <xr:revisionPtr revIDLastSave="3779" documentId="8_{6F292A38-DCBD-4A04-89D4-1D40B937B7C2}" xr6:coauthVersionLast="47" xr6:coauthVersionMax="47" xr10:uidLastSave="{2B54A5A9-D7FF-4C5A-AA8B-3410A54CB19A}"/>
  <bookViews>
    <workbookView xWindow="-120" yWindow="-120" windowWidth="29040" windowHeight="15720" firstSheet="9" activeTab="11" xr2:uid="{FADB4452-2C12-49C6-8EA1-1B53FACC3180}"/>
  </bookViews>
  <sheets>
    <sheet name="20240628FRI" sheetId="153" state="hidden" r:id="rId1"/>
    <sheet name="20240722MON" sheetId="169" state="hidden" r:id="rId2"/>
    <sheet name="20240926THU" sheetId="216" r:id="rId3"/>
    <sheet name="20240927FRI" sheetId="217" r:id="rId4"/>
    <sheet name="20241001TUE" sheetId="218" r:id="rId5"/>
    <sheet name="20241002WED" sheetId="220" r:id="rId6"/>
    <sheet name="20241003THU" sheetId="221" r:id="rId7"/>
    <sheet name="20241004FRI" sheetId="222" r:id="rId8"/>
    <sheet name="20241007MON" sheetId="223" r:id="rId9"/>
    <sheet name="20241008TUE" sheetId="224" r:id="rId10"/>
    <sheet name="20241009WED" sheetId="225" r:id="rId11"/>
    <sheet name="20241010THU" sheetId="226" r:id="rId12"/>
    <sheet name="TEMPLATES" sheetId="45" r:id="rId13"/>
    <sheet name="Transparant Background Color" sheetId="46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C73" i="216" l="1"/>
  <c r="AC72" i="216"/>
  <c r="AC71" i="216"/>
  <c r="AC70" i="216"/>
  <c r="AC69" i="216"/>
  <c r="AC68" i="216"/>
  <c r="AC67" i="216"/>
  <c r="AC66" i="216"/>
  <c r="E63" i="216"/>
  <c r="E62" i="216"/>
  <c r="E61" i="216"/>
  <c r="E60" i="216"/>
  <c r="E59" i="216"/>
  <c r="E58" i="216"/>
  <c r="E57" i="216"/>
  <c r="E56" i="216"/>
  <c r="E54" i="216"/>
  <c r="E53" i="216"/>
  <c r="E52" i="216"/>
  <c r="E51" i="216"/>
  <c r="E50" i="216"/>
  <c r="E49" i="216"/>
  <c r="E48" i="216"/>
  <c r="E46" i="216"/>
  <c r="E45" i="216"/>
  <c r="BU763" i="218"/>
  <c r="BU762" i="218"/>
  <c r="BU761" i="218"/>
  <c r="BU760" i="218"/>
  <c r="BU759" i="218"/>
  <c r="BU758" i="218"/>
  <c r="BU757" i="218"/>
  <c r="BU756" i="218"/>
  <c r="BU755" i="218"/>
  <c r="BU754" i="218"/>
  <c r="BU753" i="218"/>
  <c r="BU752" i="218"/>
  <c r="BU751" i="218"/>
  <c r="BU750" i="218"/>
  <c r="BU749" i="218"/>
  <c r="BU748" i="218"/>
  <c r="BU747" i="218"/>
  <c r="BU746" i="218"/>
  <c r="BU745" i="218"/>
  <c r="BU744" i="218"/>
  <c r="BU743" i="218"/>
  <c r="BU742" i="218"/>
  <c r="BU741" i="218"/>
  <c r="BU738" i="218"/>
  <c r="BU737" i="218"/>
  <c r="BU736" i="218"/>
  <c r="BU735" i="218"/>
  <c r="BU732" i="218"/>
  <c r="BX705" i="218"/>
  <c r="BX704" i="218"/>
  <c r="BX703" i="218"/>
  <c r="BX702" i="218"/>
  <c r="BX701" i="218"/>
  <c r="BX700" i="218"/>
  <c r="BX699" i="218"/>
  <c r="BX698" i="218"/>
  <c r="BX697" i="218"/>
  <c r="BX696" i="218"/>
  <c r="BX695" i="218"/>
  <c r="BX694" i="218"/>
  <c r="BX693" i="218"/>
  <c r="BX692" i="218"/>
  <c r="BX691" i="218"/>
  <c r="BX690" i="218"/>
  <c r="BX689" i="218"/>
  <c r="BX688" i="218"/>
  <c r="BX687" i="218"/>
  <c r="BX686" i="218"/>
  <c r="BX685" i="218"/>
  <c r="BX683" i="218"/>
  <c r="BX682" i="218"/>
  <c r="BX681" i="218"/>
  <c r="BX680" i="218"/>
  <c r="BX678" i="218"/>
  <c r="AG45" i="221" l="1"/>
  <c r="AG44" i="221"/>
  <c r="AG43" i="221"/>
  <c r="AG42" i="221"/>
  <c r="AG40" i="221"/>
  <c r="AG39" i="221"/>
  <c r="AG38" i="221"/>
  <c r="AG37" i="221"/>
  <c r="E69" i="220" l="1"/>
  <c r="E68" i="220"/>
  <c r="E67" i="220"/>
  <c r="E66" i="220"/>
  <c r="E55" i="220"/>
  <c r="E54" i="220"/>
  <c r="E53" i="220"/>
  <c r="E52" i="220"/>
</calcChain>
</file>

<file path=xl/sharedStrings.xml><?xml version="1.0" encoding="utf-8"?>
<sst xmlns="http://schemas.openxmlformats.org/spreadsheetml/2006/main" count="1466" uniqueCount="883">
  <si>
    <r>
      <rPr>
        <b/>
        <sz val="11"/>
        <color rgb="FFFF0000"/>
        <rFont val="Calibri"/>
        <family val="2"/>
        <scheme val="minor"/>
      </rPr>
      <t>20231110</t>
    </r>
    <r>
      <rPr>
        <b/>
        <sz val="11"/>
        <color rgb="FF0000FF"/>
        <rFont val="Calibri"/>
        <family val="2"/>
        <scheme val="minor"/>
      </rPr>
      <t>FRI</t>
    </r>
  </si>
  <si>
    <t>Haris Fadilah</t>
  </si>
  <si>
    <t>select</t>
  </si>
  <si>
    <t>)</t>
  </si>
  <si>
    <t>BEFORE</t>
  </si>
  <si>
    <t>AFTER</t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</si>
  <si>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</si>
  <si>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</si>
  <si>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</si>
  <si>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</si>
  <si>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</si>
  <si>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</si>
  <si>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</si>
  <si>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</si>
  <si>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</si>
  <si>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</si>
  <si>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</si>
  <si>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</si>
  <si>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</si>
  <si>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(</t>
  </si>
  <si>
    <t>);</t>
  </si>
  <si>
    <t>begin tran;</t>
  </si>
  <si>
    <t>set</t>
  </si>
  <si>
    <t>--commit tran;</t>
  </si>
  <si>
    <t>a.*</t>
  </si>
  <si>
    <t>APPLICATION_NO</t>
  </si>
  <si>
    <t>from</t>
  </si>
  <si>
    <t>where</t>
  </si>
  <si>
    <t>rollback tran;</t>
  </si>
  <si>
    <t>a.AGREEMENT_NO, a.AGREEMENT_EXTERNAL_NO,</t>
  </si>
  <si>
    <t>from IFINOPL.dbo.APPLICATION_ASSET a</t>
  </si>
  <si>
    <t>select top 10</t>
  </si>
  <si>
    <t>a.[STATUS],</t>
  </si>
  <si>
    <t>a.FISICAL_STATUS,</t>
  </si>
  <si>
    <t>on a.CODE = b.ASSET_CODE</t>
  </si>
  <si>
    <t>begin transaction</t>
  </si>
  <si>
    <t>AGREEMENT_NO</t>
  </si>
  <si>
    <t>1 [1]</t>
  </si>
  <si>
    <t>update IFINOPL.dbo.APPLICATION_ASSET</t>
  </si>
  <si>
    <t>update IFINAMS.dbo.ASSET</t>
  </si>
  <si>
    <t>a.CLIENT_NO, a.CLIENT_NAME,</t>
  </si>
  <si>
    <r>
      <t xml:space="preserve">from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 xml:space="preserve"> a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</si>
  <si>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ASSET_VEHICLE</t>
    </r>
    <r>
      <rPr>
        <sz val="11"/>
        <color theme="1"/>
        <rFont val="Consolas"/>
        <family val="3"/>
      </rPr>
      <t xml:space="preserve"> b</t>
    </r>
  </si>
  <si>
    <r>
      <t xml:space="preserve">from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AGREEMENT_ASSET</t>
    </r>
    <r>
      <rPr>
        <sz val="11"/>
        <color theme="1"/>
        <rFont val="Consolas"/>
        <family val="3"/>
      </rPr>
      <t xml:space="preserve"> a</t>
    </r>
  </si>
  <si>
    <t>CODE</t>
  </si>
  <si>
    <t>a.RESERVED_BY,</t>
  </si>
  <si>
    <t>on a.CODE = c.FA_CODE</t>
  </si>
  <si>
    <r>
      <t xml:space="preserve">left join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AGREEMENT_ASSET</t>
    </r>
    <r>
      <rPr>
        <sz val="11"/>
        <color theme="1"/>
        <rFont val="Consolas"/>
        <family val="3"/>
      </rPr>
      <t xml:space="preserve"> c</t>
    </r>
  </si>
  <si>
    <t>on c.AGREEMENT_NO = d.AGREEMENT_NO</t>
  </si>
  <si>
    <r>
      <t xml:space="preserve">left join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AGREEMENT_MAIN</t>
    </r>
    <r>
      <rPr>
        <sz val="11"/>
        <color theme="1"/>
        <rFont val="Consolas"/>
        <family val="3"/>
      </rPr>
      <t xml:space="preserve"> d</t>
    </r>
  </si>
  <si>
    <t>status asset = stock/replacement</t>
  </si>
  <si>
    <t>fisical status = on customer/on hand/cancel</t>
  </si>
  <si>
    <t>rental status = in use/reversed</t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</si>
  <si>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STATUS</t>
    </r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</si>
  <si>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FISICAL_STATUS</t>
    </r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</si>
  <si>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RENTAL_STATUS</t>
    </r>
  </si>
  <si>
    <t>stock / replacement</t>
  </si>
  <si>
    <t>on customer / on hand / cancel</t>
  </si>
  <si>
    <t>in use / reversed</t>
  </si>
  <si>
    <t>rollback transaction;</t>
  </si>
  <si>
    <t>Ivetta</t>
  </si>
  <si>
    <t>Detail Request:</t>
  </si>
  <si>
    <t>Reason for the Request:</t>
  </si>
  <si>
    <t>After:</t>
  </si>
  <si>
    <t>Before:</t>
  </si>
  <si>
    <t>--commit transaction;</t>
  </si>
  <si>
    <t>a.MOD_BY, a.MOD_DATE, a.MOD_IP_ADDRESS</t>
  </si>
  <si>
    <t>Application:</t>
  </si>
  <si>
    <t>a.CODE,</t>
  </si>
  <si>
    <t>b.PLAT_NO,</t>
  </si>
  <si>
    <t>Chintya Kristi Manurung</t>
  </si>
  <si>
    <t>a.MOD_BY, a.MOD_DATE, a.MOD_IP_ADDRESS,</t>
  </si>
  <si>
    <t>Kristiani Claudia Andjani</t>
  </si>
  <si>
    <t>join IFINAMS.dbo.ASSET c</t>
  </si>
  <si>
    <t>join IFINAMS.dbo.ASSET_VEHICLE d</t>
  </si>
  <si>
    <t>MOD_BY</t>
  </si>
  <si>
    <t>MOD_DATE</t>
  </si>
  <si>
    <t>MOD_IP_ADDRESS</t>
  </si>
  <si>
    <t>MOD_BY = 'Aryo Budi', -- job</t>
  </si>
  <si>
    <t>from IFINAMS.dbo.ASSET a</t>
  </si>
  <si>
    <t>join IFINAMS.dbo.ASSET_VEHICLE b</t>
  </si>
  <si>
    <t>QUERY</t>
  </si>
  <si>
    <t>left join IFINOPL.dbo.AGREEMENT_ASSET c</t>
  </si>
  <si>
    <t>left join IFINOPL.dbo.AGREEMENT_MAIN d</t>
  </si>
  <si>
    <r>
      <t>--and d.AGREEMENT_STATUS = '</t>
    </r>
    <r>
      <rPr>
        <b/>
        <sz val="11"/>
        <color theme="1"/>
        <rFont val="Consolas"/>
        <family val="3"/>
      </rPr>
      <t>GO LIVE</t>
    </r>
    <r>
      <rPr>
        <sz val="11"/>
        <color theme="1"/>
        <rFont val="Consolas"/>
        <family val="3"/>
      </rPr>
      <t>'</t>
    </r>
  </si>
  <si>
    <r>
      <rPr>
        <b/>
        <sz val="11"/>
        <color rgb="FFFF0000"/>
        <rFont val="Calibri"/>
        <family val="2"/>
        <scheme val="minor"/>
      </rPr>
      <t>20240628</t>
    </r>
    <r>
      <rPr>
        <b/>
        <sz val="11"/>
        <color rgb="FF0000FF"/>
        <rFont val="Calibri"/>
        <family val="2"/>
        <scheme val="minor"/>
      </rPr>
      <t>FRI</t>
    </r>
  </si>
  <si>
    <t>iFinancing</t>
  </si>
  <si>
    <t>Operating Lease</t>
  </si>
  <si>
    <t>Modul:</t>
  </si>
  <si>
    <t>Sub Menu:</t>
  </si>
  <si>
    <t>Procurement</t>
  </si>
  <si>
    <t>from IFINOPL.dbo.AGREEMENT_ASSET_AMORTIZATION a</t>
  </si>
  <si>
    <t>ITEM_NAME</t>
  </si>
  <si>
    <t>Antonius Fedrik Yohanes Yahya</t>
  </si>
  <si>
    <t>--b.CHASSIS_NO, b.ENGINE_NO,</t>
  </si>
  <si>
    <t>--a.CLIENT_NO, a.CLIENT_NAME,</t>
  </si>
  <si>
    <t>--a.RESERVED_BY,</t>
  </si>
  <si>
    <t>Agreement - Amortization - Billing Date</t>
  </si>
  <si>
    <t>Mohon merevisi billing date untuk kontrak-kontrak terlampir</t>
  </si>
  <si>
    <t>Error system untuk payment method : annualy</t>
  </si>
  <si>
    <t>Fixed Asset Management</t>
  </si>
  <si>
    <t>DESCRIPTION</t>
  </si>
  <si>
    <t>DUE_DATE</t>
  </si>
  <si>
    <t>BILLING_DATE</t>
  </si>
  <si>
    <r>
      <rPr>
        <b/>
        <sz val="11"/>
        <color rgb="FFFF0000"/>
        <rFont val="Calibri"/>
        <family val="2"/>
        <scheme val="minor"/>
      </rPr>
      <t>20240722</t>
    </r>
    <r>
      <rPr>
        <b/>
        <sz val="11"/>
        <color rgb="FF0000FF"/>
        <rFont val="Calibri"/>
        <family val="2"/>
        <scheme val="minor"/>
      </rPr>
      <t>MON</t>
    </r>
  </si>
  <si>
    <t/>
  </si>
  <si>
    <t>from IFINAMS.dbo.INSURANCE_POLICY_MAIN a</t>
  </si>
  <si>
    <t>ASSET_CODE</t>
  </si>
  <si>
    <t>MOD_BY = 'Aryo Budi',</t>
  </si>
  <si>
    <t>on c.CODE = d.ASSET_CODE</t>
  </si>
  <si>
    <t>select --top 10</t>
  </si>
  <si>
    <t>c.AGREEMENT_NO, d.AGREEMENT_STATUS,</t>
  </si>
  <si>
    <t>c.ASSET_STATUS, a.[STATUS], a.FISICAL_STATUS, a.RENTAL_STATUS,</t>
  </si>
  <si>
    <t>--c.FA_REFF_NO_01, c.FA_REFF_NO_02, c.FA_REFF_NO_03,</t>
  </si>
  <si>
    <t>c.ASSET_NO, --a.ASSET_NO,</t>
  </si>
  <si>
    <t>--c.AGREEMENT_NO, d.AGREEMENT_STATUS,</t>
  </si>
  <si>
    <t>MIGRASI</t>
  </si>
  <si>
    <t>update IFINAMS.dbo.SALE_DETAIL</t>
  </si>
  <si>
    <t>EOM</t>
  </si>
  <si>
    <t>SYSTEM</t>
  </si>
  <si>
    <r>
      <t xml:space="preserve">update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</si>
  <si>
    <t>--a.AGREEMENT_NO, a.AGREEMENT_EXTERNAL_NO,</t>
  </si>
  <si>
    <t>/*a.CODE, b.ASSET_CODE, */c.FA_CODE,</t>
  </si>
  <si>
    <t>a.CODE, a.POLICY_NO,</t>
  </si>
  <si>
    <t>from IFINAMS.dbo.SALE a</t>
  </si>
  <si>
    <t>where a.AGREEMENT_NO in (</t>
  </si>
  <si>
    <t>MOD_DATE = getdate(),</t>
  </si>
  <si>
    <t>RENTAL_STATUS = null, -- IN USE</t>
  </si>
  <si>
    <t>FISICAL_STATUS = 'ON HAND', -- ON CUSTOMER</t>
  </si>
  <si>
    <t>Wawan Hermawan</t>
  </si>
  <si>
    <t>Daniel Gusdolf</t>
  </si>
  <si>
    <t>--a.ASSET_NO,</t>
  </si>
  <si>
    <t>--c.FA_CODE,</t>
  </si>
  <si>
    <t>--d.AGREEMENT_STATUS,</t>
  </si>
  <si>
    <t>--d.MOD_BY, d.MOD_DATE, d.MOD_IP_ADDRESS,</t>
  </si>
  <si>
    <t>TYPE_ITEM_NAME</t>
  </si>
  <si>
    <t>Aryo Budi</t>
  </si>
  <si>
    <t>Asset</t>
  </si>
  <si>
    <t>NPWP</t>
  </si>
  <si>
    <t>select distinct</t>
  </si>
  <si>
    <t>b.AGREEMENT_NO,</t>
  </si>
  <si>
    <t>'|' + a.BILLING_TO_NPWP as BILLING_TO_NPWP,</t>
  </si>
  <si>
    <t>a.NPWP_NAME,</t>
  </si>
  <si>
    <t>a.NPWP_ADDRESS,</t>
  </si>
  <si>
    <t>b.BILLING_TO_NPWP_NEW,</t>
  </si>
  <si>
    <t>b.NPWP_NAME_NEW,</t>
  </si>
  <si>
    <t>B.NPWP_ADDRESS_NEW</t>
  </si>
  <si>
    <t>right join (</t>
  </si>
  <si>
    <t>) b</t>
  </si>
  <si>
    <t>on a.AGREEMENT_NO = replace(b.AGREEMENT_NO, '/', '.')</t>
  </si>
  <si>
    <t>order by b.AGREEMENT_NO</t>
  </si>
  <si>
    <t>a.ASSET_RV_PCT,</t>
  </si>
  <si>
    <t>a.ASSET_RV_AMOUNT,</t>
  </si>
  <si>
    <t>and a.ASSET_NO in (</t>
  </si>
  <si>
    <t>and ASSET_NO in (</t>
  </si>
  <si>
    <t>SICEPAT EKSPRES INDONESIA</t>
  </si>
  <si>
    <t>PT. SICEPAT EKSPRES INDONESIA</t>
  </si>
  <si>
    <t>|023317159063000</t>
  </si>
  <si>
    <t>|716337043451000</t>
  </si>
  <si>
    <t>|023546872028000</t>
  </si>
  <si>
    <t>|013735303007000</t>
  </si>
  <si>
    <t>|017080169609000</t>
  </si>
  <si>
    <t>|016825721641000</t>
  </si>
  <si>
    <t>|013315965046000</t>
  </si>
  <si>
    <t>|0023317159063000</t>
  </si>
  <si>
    <t>|0716337043451000</t>
  </si>
  <si>
    <t>|0023546872028000</t>
  </si>
  <si>
    <t>|0013735303007000</t>
  </si>
  <si>
    <t>|0017080169609000</t>
  </si>
  <si>
    <t>|0016825721641000</t>
  </si>
  <si>
    <t>|0013315965046000</t>
  </si>
  <si>
    <t>BILLING_TO_NPWP</t>
  </si>
  <si>
    <t>NPWP_NAME</t>
  </si>
  <si>
    <t>NPWP_NAME_NEW</t>
  </si>
  <si>
    <t>|01.708.016.9-609.000</t>
  </si>
  <si>
    <t>|01.682.572.1-641.000</t>
  </si>
  <si>
    <t>|02.331.715.9-063.000</t>
  </si>
  <si>
    <t>BILLING_TO_NPWP_NEW</t>
  </si>
  <si>
    <t>BEFORE (NAME)</t>
  </si>
  <si>
    <t>AFTER (NAME)</t>
  </si>
  <si>
    <t>BEFORE (NO)</t>
  </si>
  <si>
    <t>AFTER (NO)</t>
  </si>
  <si>
    <t>|419512165006000</t>
  </si>
  <si>
    <t>|0419512165006000</t>
  </si>
  <si>
    <t>|022618839016000</t>
  </si>
  <si>
    <t>|0022618839016000</t>
  </si>
  <si>
    <t>|016743767092000</t>
  </si>
  <si>
    <t>|0016743767092000</t>
  </si>
  <si>
    <t>|01.674.376.7-092.000</t>
  </si>
  <si>
    <t>Revise Billing Date PT Marga Nusantara Jaya 3 Agreement</t>
  </si>
  <si>
    <t>sesuai di ifin</t>
  </si>
  <si>
    <t>where CODE in (</t>
  </si>
  <si>
    <t>Poppy Dwiningtias</t>
  </si>
  <si>
    <t>a.MOD_BY, a.MOD_DATE, a.MOD_IP_ADDRESS, --&gt; YG PERLU DI-UPDATE</t>
  </si>
  <si>
    <t>--b.MOD_BY, b.MOD_DATE, b.MOD_IP_ADDRESS,</t>
  </si>
  <si>
    <t>--c.CODE, c.ITEM_NAME, c.TYPE_NAME_ASSET,</t>
  </si>
  <si>
    <t>--c.MOD_BY, c.MOD_DATE, c.MOD_IP_ADDRESS,</t>
  </si>
  <si>
    <t>d.MOD_BY, d.MOD_DATE, d.MOD_IP_ADDRESS,</t>
  </si>
  <si>
    <t>join IFINAMS.dbo.INSURANCE_POLICY_ASSET b</t>
  </si>
  <si>
    <t>on a.CODE = b.POLICY_CODE</t>
  </si>
  <si>
    <t>on b.FA_CODE = c.CODE</t>
  </si>
  <si>
    <t>a.AGREEMENT_NO,</t>
  </si>
  <si>
    <t>a.AGREEMENT_STATUS,</t>
  </si>
  <si>
    <t>from IFINOPL.dbo.AGREEMENT_MAIN a</t>
  </si>
  <si>
    <t>update IFINOPL.dbo.AGREEMENT_MAIN</t>
  </si>
  <si>
    <t>AGREEMENT_STATUS = 'GO LIVE', -- TERMINATE</t>
  </si>
  <si>
    <t>|013132576073000</t>
  </si>
  <si>
    <t>|0013132576073000</t>
  </si>
  <si>
    <t>|01.313.257.6-073.000</t>
  </si>
  <si>
    <t>update IFINAMS.dbo.INSURANCE_POLICY_MAIN</t>
  </si>
  <si>
    <t>ASSET</t>
  </si>
  <si>
    <t>c.MOD_BY, c.MOD_DATE, c.MOD_IP_ADDRESS</t>
  </si>
  <si>
    <t>POLICY</t>
  </si>
  <si>
    <t>--a.POLICY_STATUS, a.POLICY_PAYMENT_STATUS,</t>
  </si>
  <si>
    <t>--d.ASSET_CODE, d.TYPE_ITEM_NAME,</t>
  </si>
  <si>
    <t>d.PLAT_NO, d.COLOUR,</t>
  </si>
  <si>
    <t>b.CODE, b.POLICY_CODE, b.FA_CODE,</t>
  </si>
  <si>
    <t>b.PLAT_NO, b.CHASSIS_NO, b.ENGINE_NO,</t>
  </si>
  <si>
    <t>--c.AGREEMENT_NO,</t>
  </si>
  <si>
    <t>--c.ASSET_NO,</t>
  </si>
  <si>
    <t>--c.FA_REFF_NO_01,</t>
  </si>
  <si>
    <t>--c.FA_REFF_NO_02,</t>
  </si>
  <si>
    <t>--c.FA_REFF_NO_03,</t>
  </si>
  <si>
    <r>
      <t>a.</t>
    </r>
    <r>
      <rPr>
        <b/>
        <sz val="11"/>
        <color rgb="FF0000FF"/>
        <rFont val="Consolas"/>
        <family val="3"/>
      </rPr>
      <t>RENTAL_STATUS</t>
    </r>
    <r>
      <rPr>
        <sz val="11"/>
        <color theme="1"/>
        <rFont val="Consolas"/>
        <family val="3"/>
      </rPr>
      <t>,</t>
    </r>
  </si>
  <si>
    <t xml:space="preserve">--MOD_BY = 'Aryo Budi', -- </t>
  </si>
  <si>
    <t xml:space="preserve">--MOD_DATE = getdate() -- </t>
  </si>
  <si>
    <t>0002751/4/10/08/2024</t>
  </si>
  <si>
    <t>0002753/4/10/08/2024</t>
  </si>
  <si>
    <t>0002754/4/10/08/2024</t>
  </si>
  <si>
    <t>0002755/4/10/08/2024</t>
  </si>
  <si>
    <t>0002361/4/08/05/2024</t>
  </si>
  <si>
    <t>BEFORE (ADDRESS)</t>
  </si>
  <si>
    <t>AFTER (ADDRESS)</t>
  </si>
  <si>
    <t>KAO INDONESIA</t>
  </si>
  <si>
    <t>PT. KAO INDONESIA</t>
  </si>
  <si>
    <t>PT. MERAPI UTAMA PHARMA</t>
  </si>
  <si>
    <t>|10000784092000</t>
  </si>
  <si>
    <t>|0010000784092000</t>
  </si>
  <si>
    <t>where b.PLAT_NO in (</t>
  </si>
  <si>
    <r>
      <t xml:space="preserve">--ASSET_RV_PCT = </t>
    </r>
    <r>
      <rPr>
        <b/>
        <sz val="11"/>
        <color theme="1"/>
        <rFont val="Consolas"/>
        <family val="3"/>
      </rPr>
      <t>63</t>
    </r>
    <r>
      <rPr>
        <sz val="11"/>
        <color theme="1"/>
        <rFont val="Consolas"/>
        <family val="3"/>
      </rPr>
      <t>, -- 59</t>
    </r>
  </si>
  <si>
    <t>325,707,200</t>
  </si>
  <si>
    <r>
      <t>m-</t>
    </r>
    <r>
      <rPr>
        <b/>
        <sz val="11"/>
        <color theme="1"/>
        <rFont val="Calibri"/>
        <family val="2"/>
        <scheme val="minor"/>
      </rPr>
      <t>480108</t>
    </r>
  </si>
  <si>
    <t>Menambahkan Data KEUR kendaraan pada IFin</t>
  </si>
  <si>
    <t>Good Receipt Note (GRN)</t>
  </si>
  <si>
    <t>Belum mengInput data KEUR kendaraan</t>
  </si>
  <si>
    <t>Belum Terlampir</t>
  </si>
  <si>
    <t>Terlampir pada file yang sudah di Attach</t>
  </si>
  <si>
    <r>
      <rPr>
        <b/>
        <sz val="11"/>
        <color rgb="FFFF0000"/>
        <rFont val="Calibri"/>
        <family val="2"/>
        <scheme val="minor"/>
      </rPr>
      <t>20240923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-002</t>
    </r>
  </si>
  <si>
    <t>Aryo Prasetyo: 479980</t>
  </si>
  <si>
    <t>sent on September 23, 2024 10:00 AM</t>
  </si>
  <si>
    <r>
      <rPr>
        <b/>
        <sz val="11"/>
        <color rgb="FFFF0000"/>
        <rFont val="Calibri"/>
        <family val="2"/>
        <scheme val="minor"/>
      </rPr>
      <t>20240926</t>
    </r>
    <r>
      <rPr>
        <b/>
        <sz val="11"/>
        <color rgb="FF0000FF"/>
        <rFont val="Calibri"/>
        <family val="2"/>
        <scheme val="minor"/>
      </rPr>
      <t>THU</t>
    </r>
  </si>
  <si>
    <r>
      <rPr>
        <b/>
        <sz val="11"/>
        <color rgb="FFFF0000"/>
        <rFont val="Calibri"/>
        <family val="2"/>
        <scheme val="minor"/>
      </rPr>
      <t>20240926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-001</t>
    </r>
  </si>
  <si>
    <t>Sabilla Pravita Larrasati: pak aryo minta tlg sweeping NPWP yah paak ada yg urgent...</t>
  </si>
  <si>
    <t>sent on September 26, 2024 9:51 AM</t>
  </si>
  <si>
    <t>0002629/4/08/07/2024</t>
  </si>
  <si>
    <t>0002575/4/10/07/2024</t>
  </si>
  <si>
    <t>0002737/4/08/08/2024</t>
  </si>
  <si>
    <t>0002664/4/38/07/2024</t>
  </si>
  <si>
    <t>0002214/4/10/04/2024</t>
  </si>
  <si>
    <t>0002807/4/01/09/2024</t>
  </si>
  <si>
    <t>0002623/4/10/07/2024</t>
  </si>
  <si>
    <t>0002628/4/10/07/2024</t>
  </si>
  <si>
    <t>0002821/4/08/09/2024</t>
  </si>
  <si>
    <t>0002822/4/08/09/2024</t>
  </si>
  <si>
    <t>0002823/4/08/09/2024</t>
  </si>
  <si>
    <t>0002824/4/08/09/2024</t>
  </si>
  <si>
    <t>0002825/4/08/09/2024</t>
  </si>
  <si>
    <t>0002826/4/08/09/2024</t>
  </si>
  <si>
    <t>0002827/4/08/09/2024</t>
  </si>
  <si>
    <t>0002828/4/08/09/2024</t>
  </si>
  <si>
    <t>KOPERASI TELEKOMUNIKASI SELULAR</t>
  </si>
  <si>
    <t>KOPERASI TELEKOMUNIKASI SELULAR KISEL</t>
  </si>
  <si>
    <t>-</t>
  </si>
  <si>
    <t>|406209841513000</t>
  </si>
  <si>
    <t>|018079814062000</t>
  </si>
  <si>
    <t>|001313257607300</t>
  </si>
  <si>
    <t>|013067806062000</t>
  </si>
  <si>
    <t>|-</t>
  </si>
  <si>
    <t>|0406209841513000</t>
  </si>
  <si>
    <t>|0018079814062000</t>
  </si>
  <si>
    <t>|0013067806062000</t>
  </si>
  <si>
    <t>|3174071305720000</t>
  </si>
  <si>
    <t>|3173050904790010</t>
  </si>
  <si>
    <t>|3173030311010000</t>
  </si>
  <si>
    <t>|3175091610710000</t>
  </si>
  <si>
    <t>|3171042405890000</t>
  </si>
  <si>
    <t>|3174021504710000</t>
  </si>
  <si>
    <t>|3171030105940000</t>
  </si>
  <si>
    <t>|3174091202970000</t>
  </si>
  <si>
    <t>Jl. Candaria 1 RT/RW 002/010, Kramat Pela, Kebayoran Baru, Jakarta Selatan</t>
  </si>
  <si>
    <t>Jl. Sasak II Dalam, RT/RW 005/002, Kelapa Dua, Kebun Jeruk, Jakarta Barat</t>
  </si>
  <si>
    <t>Jl. Kesederhanaan, RT/RW 008/004, Keagungan, Taman Sari, Jakarta Barat</t>
  </si>
  <si>
    <t>Jl. Madrasah, RT/RW 004/005, Susukan, Ciracas, Jakarta Timur</t>
  </si>
  <si>
    <t>Jl. Kramat Pulo Dalam, RT/RW 006/008, Kramat, Senen, Jakarta Pusat</t>
  </si>
  <si>
    <t>Pedurenan Masjid RT/RW 001/004 Karet Kuningan, Setiabudhi, Jakarta Selatan</t>
  </si>
  <si>
    <t>Rusun Komarudin Blok C LT 4/14, RT/RW 017/004, Penggilingan, Cakung, Jakarta Timur</t>
  </si>
  <si>
    <t>Jl. Bukit Duri Tanjakan 3, RT/RW 013/012, Bukit Duri, Tebet, Jakarta Selatan</t>
  </si>
  <si>
    <t>IBNU ARFAN</t>
  </si>
  <si>
    <t>AMINUDIN</t>
  </si>
  <si>
    <t>MUHAMAD ALDO WIRAYUDA</t>
  </si>
  <si>
    <t>AHMAD MARYADI</t>
  </si>
  <si>
    <t>ENGGA WAHYUDI</t>
  </si>
  <si>
    <t>PANJI NUGROHO</t>
  </si>
  <si>
    <t>HASRUL AREF</t>
  </si>
  <si>
    <t>RISKY RAMADHAN</t>
  </si>
  <si>
    <t>Sabilla Pravita Larrasati: pak maaf, yg npwp namenya lupa aku taroh namanyaaa,  m...</t>
  </si>
  <si>
    <t>sent on September 26, 2024 1:38 PM</t>
  </si>
  <si>
    <r>
      <rPr>
        <b/>
        <sz val="11"/>
        <color rgb="FFFF0000"/>
        <rFont val="Calibri"/>
        <family val="2"/>
        <scheme val="minor"/>
      </rPr>
      <t>20240927</t>
    </r>
    <r>
      <rPr>
        <b/>
        <sz val="11"/>
        <color rgb="FF0000FF"/>
        <rFont val="Calibri"/>
        <family val="2"/>
        <scheme val="minor"/>
      </rPr>
      <t>FRI</t>
    </r>
  </si>
  <si>
    <t>terlampir (sheet Batch 6)</t>
  </si>
  <si>
    <r>
      <rPr>
        <b/>
        <sz val="11"/>
        <color rgb="FFFF0000"/>
        <rFont val="Calibri"/>
        <family val="2"/>
        <scheme val="minor"/>
      </rPr>
      <t>20240927</t>
    </r>
    <r>
      <rPr>
        <b/>
        <sz val="11"/>
        <color rgb="FF0000FF"/>
        <rFont val="Calibri"/>
        <family val="2"/>
        <scheme val="minor"/>
      </rPr>
      <t>FRI</t>
    </r>
    <r>
      <rPr>
        <b/>
        <sz val="11"/>
        <color theme="1"/>
        <rFont val="Calibri"/>
        <family val="2"/>
        <scheme val="minor"/>
      </rPr>
      <t>-001</t>
    </r>
  </si>
  <si>
    <r>
      <t>m-</t>
    </r>
    <r>
      <rPr>
        <b/>
        <sz val="11"/>
        <color theme="1"/>
        <rFont val="Calibri"/>
        <family val="2"/>
        <scheme val="minor"/>
      </rPr>
      <t>482120</t>
    </r>
  </si>
  <si>
    <r>
      <rPr>
        <b/>
        <sz val="11"/>
        <color rgb="FFFF0000"/>
        <rFont val="Calibri"/>
        <family val="2"/>
        <scheme val="minor"/>
      </rPr>
      <t>20240927</t>
    </r>
    <r>
      <rPr>
        <b/>
        <sz val="11"/>
        <color rgb="FF0000FF"/>
        <rFont val="Calibri"/>
        <family val="2"/>
        <scheme val="minor"/>
      </rPr>
      <t>FRI</t>
    </r>
    <r>
      <rPr>
        <b/>
        <sz val="11"/>
        <color theme="1"/>
        <rFont val="Calibri"/>
        <family val="2"/>
        <scheme val="minor"/>
      </rPr>
      <t>-002</t>
    </r>
  </si>
  <si>
    <r>
      <t>m-</t>
    </r>
    <r>
      <rPr>
        <b/>
        <sz val="11"/>
        <color theme="1"/>
        <rFont val="Calibri"/>
        <family val="2"/>
        <scheme val="minor"/>
      </rPr>
      <t>481925</t>
    </r>
  </si>
  <si>
    <t>IFIN REVISI NO POLICY SOMPO 102240900837 &amp; 102240900836</t>
  </si>
  <si>
    <t>Ayu Shabilla Ghazani</t>
  </si>
  <si>
    <t>Revisi No Policy SOMPO:</t>
  </si>
  <si>
    <t>102240900837 &amp; 102240900836</t>
  </si>
  <si>
    <t>Mohon bantuannya untuk dapat merevisi kedua no policy sebagaimana dibawah ini. Terimakasih</t>
  </si>
  <si>
    <t>102240900837</t>
  </si>
  <si>
    <t>102240900836</t>
  </si>
  <si>
    <t>00102240900837</t>
  </si>
  <si>
    <t>00102240900836</t>
  </si>
  <si>
    <t>Aryo Prasetyo: Mbak putri (Guest), mohon bantuannya utk tiket myforms 482120 ya   🙏</t>
  </si>
  <si>
    <t>sent on September 27, 2024 9:06 AM</t>
  </si>
  <si>
    <t>raffyanda (Guest): Script untuk perubahan billing date sebelumnya sudah pernah dib...</t>
  </si>
  <si>
    <t>sent on September 27, 2024 9:24 AM</t>
  </si>
  <si>
    <t>/*Informasi lebih detail ada di dalam SP*/</t>
  </si>
  <si>
    <t>a.AGREEMENT_NO, a.BILLING_NO, a.ASSET_NO,</t>
  </si>
  <si>
    <t>a.BILLING_DATE,</t>
  </si>
  <si>
    <t>order by a.AGREEMENT_NO, a.ASSET_NO, a.BILLING_NO</t>
  </si>
  <si>
    <r>
      <t>replace('</t>
    </r>
    <r>
      <rPr>
        <b/>
        <sz val="11"/>
        <color theme="1"/>
        <rFont val="Consolas"/>
        <family val="3"/>
      </rPr>
      <t>0002609/4/10/07/2024</t>
    </r>
    <r>
      <rPr>
        <sz val="11"/>
        <color theme="1"/>
        <rFont val="Consolas"/>
        <family val="3"/>
      </rPr>
      <t>', '/', '.'),</t>
    </r>
  </si>
  <si>
    <r>
      <t>replace('</t>
    </r>
    <r>
      <rPr>
        <b/>
        <sz val="11"/>
        <color theme="1"/>
        <rFont val="Consolas"/>
        <family val="3"/>
      </rPr>
      <t>0002610/4/10/07/2024</t>
    </r>
    <r>
      <rPr>
        <sz val="11"/>
        <color theme="1"/>
        <rFont val="Consolas"/>
        <family val="3"/>
      </rPr>
      <t>', '/', '.')</t>
    </r>
  </si>
  <si>
    <r>
      <t xml:space="preserve">exec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XSP_MTN_CHANGE_BILLING_DATE</t>
    </r>
    <r>
      <rPr>
        <sz val="11"/>
        <color theme="1"/>
        <rFont val="Consolas"/>
        <family val="3"/>
      </rPr>
      <t xml:space="preserve"> @p_agreement_no    = N'</t>
    </r>
    <r>
      <rPr>
        <b/>
        <sz val="11"/>
        <color theme="1"/>
        <rFont val="Consolas"/>
        <family val="3"/>
      </rPr>
      <t>0002609/4/10/07/2024</t>
    </r>
    <r>
      <rPr>
        <sz val="11"/>
        <color theme="1"/>
        <rFont val="Consolas"/>
        <family val="3"/>
      </rPr>
      <t xml:space="preserve">',               -- nvarchar(50)   ==&gt; Agreement yang akan dilakukan perubahan billing date nya </t>
    </r>
  </si>
  <si>
    <r>
      <t xml:space="preserve">                                             @p_start_biling_no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>,                                     -- int            ==&gt; Perubahan billing date nya dimulai dari billing no ke berapa</t>
    </r>
  </si>
  <si>
    <r>
      <t xml:space="preserve">                                             @p_jumlah         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>,                                     -- int            ==&gt; Jumlah perubahannya, baik untuk harian/bulanan</t>
    </r>
  </si>
  <si>
    <r>
      <t xml:space="preserve">                                             @p_month_or_date   = </t>
    </r>
    <r>
      <rPr>
        <b/>
        <sz val="11"/>
        <color theme="1"/>
        <rFont val="Consolas"/>
        <family val="3"/>
      </rPr>
      <t>N'MONTH</t>
    </r>
    <r>
      <rPr>
        <sz val="11"/>
        <color theme="1"/>
        <rFont val="Consolas"/>
        <family val="3"/>
      </rPr>
      <t>',                              -- nvarchar(50)   ==&gt; Month = jika perubahannya dihitung bulanan, DATE = jika perubahannya dihitungnya harian</t>
    </r>
  </si>
  <si>
    <r>
      <t xml:space="preserve">                                             @p_mod_ip_address  = N'</t>
    </r>
    <r>
      <rPr>
        <b/>
        <sz val="11"/>
        <color theme="1"/>
        <rFont val="Consolas"/>
        <family val="3"/>
      </rPr>
      <t>MyForm-482120</t>
    </r>
    <r>
      <rPr>
        <sz val="11"/>
        <color theme="1"/>
        <rFont val="Consolas"/>
        <family val="3"/>
      </rPr>
      <t>',                      -- nvarchar(15)   ==&gt; Dapat Diisi nomor issue nya</t>
    </r>
  </si>
  <si>
    <r>
      <t xml:space="preserve">                                             @p_mtn_remark      = N'</t>
    </r>
    <r>
      <rPr>
        <b/>
        <sz val="11"/>
        <color theme="1"/>
        <rFont val="Consolas"/>
        <family val="3"/>
      </rPr>
      <t>Maintenance perubahan Biling Date</t>
    </r>
    <r>
      <rPr>
        <sz val="11"/>
        <color theme="1"/>
        <rFont val="Consolas"/>
        <family val="3"/>
      </rPr>
      <t xml:space="preserve">',  -- nvarchar(4000) ==&gt; Diisi keterangan Maintenance nya untuk apa, terhadap agreement berapa dan issue apa </t>
    </r>
  </si>
  <si>
    <r>
      <t xml:space="preserve">                                             @p_mtn_cre_by      = N'</t>
    </r>
    <r>
      <rPr>
        <b/>
        <sz val="11"/>
        <color theme="1"/>
        <rFont val="Consolas"/>
        <family val="3"/>
      </rPr>
      <t>MTN_ARYO</t>
    </r>
    <r>
      <rPr>
        <sz val="11"/>
        <color theme="1"/>
        <rFont val="Consolas"/>
        <family val="3"/>
      </rPr>
      <t>'                            -- nvarchar(250)  ==&gt; Siapa yang melakukan Maintenance</t>
    </r>
  </si>
  <si>
    <t xml:space="preserve">Aryo Prasetyo: Mas raffyanda (Guest), sy coba execute tp gagal spt ini:   </t>
  </si>
  <si>
    <t>sent on September 27, 2024 9:58 AM</t>
  </si>
  <si>
    <t>raffyanda (Guest): Pak Aryo Prasetyo untuk issue ini 480108, attachment document n...</t>
  </si>
  <si>
    <t>sent on September 27, 2024 9:59 AM</t>
  </si>
  <si>
    <t>Aryo Prasetyo: Sy info ke user dulu ya Mas raffyanda (Guest)</t>
  </si>
  <si>
    <t>sent on September 27, 2024 10:26 AM</t>
  </si>
  <si>
    <t>raffyanda (Guest): result nya muncul apa ya pak?</t>
  </si>
  <si>
    <t>sent on September 27, 2024 10:00 AM</t>
  </si>
  <si>
    <t xml:space="preserve">Aryo Prasetyo: Ini ya Mas raffyanda (Guest)   </t>
  </si>
  <si>
    <t>sent on September 27, 2024 10:07 AM</t>
  </si>
  <si>
    <t>Aryo Prasetyo: Pagi Mbak Chintya, tiket 482120, mohon bantuan invoice-nya di-cance...</t>
  </si>
  <si>
    <t>sent on September 27, 2024 10:30 AM</t>
  </si>
  <si>
    <t>Aryo Prasetyo: Siang Pak Daniel, tiket 480108   Attachment document-nya tdk bisa...</t>
  </si>
  <si>
    <t>sent on September 27, 2024 11:02 AM</t>
  </si>
  <si>
    <t>sent on September 27, 2024 1:35 PM</t>
  </si>
  <si>
    <t>Aryo Prasetyo: User konfirm nanti siang jam 13:30 akan upload ulang datanya, Mas r...</t>
  </si>
  <si>
    <t>sent on September 27, 2024 11:16 AM</t>
  </si>
  <si>
    <t>Aryo Prasetyo: Siang Pak Daniel, mohon infonya kalo sdh siap utk upload ulang atta...</t>
  </si>
  <si>
    <t>Aryo Prasetyo: Mas raffyanda (Guest), sy sdh colek user, kita tunggu kesiapan user ya</t>
  </si>
  <si>
    <t>Daniel Gusdolf: siang pak bisa skrg ya pak</t>
  </si>
  <si>
    <t>sent on September 27, 2024 1:38 PM</t>
  </si>
  <si>
    <t>Aryo Prasetyo: Mas raffyanda (Guest), user sdh siap, mohon GRN bisa dirubah HOLD ya</t>
  </si>
  <si>
    <t>sent on September 27, 2024 1:40 PM</t>
  </si>
  <si>
    <t>Aryo Prasetyo: Pak Daniel, silakan upload attachment-nya ya Jika sudah mohon jgn ...</t>
  </si>
  <si>
    <t>sent on September 27, 2024 1:42 PM</t>
  </si>
  <si>
    <t>Aryo Prasetyo: User sdh upload ya Mas raffyanda (Guest)</t>
  </si>
  <si>
    <t>sent on September 27, 2024 1:47 PM</t>
  </si>
  <si>
    <t>Aryo Prasetyo: Utk expired keur date-nya tanggal berapa ya Pak?</t>
  </si>
  <si>
    <t>sent on September 27, 2024 1:53 PM</t>
  </si>
  <si>
    <t>Aryo Prasetyo: 6 Maret 2025</t>
  </si>
  <si>
    <t>sent on September 27, 2024 1:56 PM</t>
  </si>
  <si>
    <t>putri (Guest): Siang pak Aryo Prasetyo Terkait tiket 480108 sudah done, mohon d...</t>
  </si>
  <si>
    <t>sent on September 27, 2024 2:08 PM</t>
  </si>
  <si>
    <t>Aryo Prasetyo: Terima kasih bantuannya ya Mbak putri (Guest) &amp; Mas raffyanda (...</t>
  </si>
  <si>
    <t>sent on September 27, 2024 2:10 PM</t>
  </si>
  <si>
    <t>Aryo Prasetyo: Mbak putri (Guest), maaf bisa minta tolong dirubah lg tgl nya ya Mb...</t>
  </si>
  <si>
    <t>sent on September 27, 2024 2:19 PM</t>
  </si>
  <si>
    <t>Daniel Gusdolf: pak kok ini 25 ya?</t>
  </si>
  <si>
    <t>sent on September 27, 2024 2:15 PM</t>
  </si>
  <si>
    <t>Aryo Prasetyo: Pak Daniel, mohon bisa dicek lg ya, Pak</t>
  </si>
  <si>
    <t>sent on September 27, 2024 2:21 PM</t>
  </si>
  <si>
    <r>
      <t xml:space="preserve">Tolong tambahkan Expire Date KEUR &amp; bantu uploadkan Foto KEUR dari PO </t>
    </r>
    <r>
      <rPr>
        <b/>
        <sz val="11"/>
        <color theme="1"/>
        <rFont val="Calibri"/>
        <family val="2"/>
        <scheme val="minor"/>
      </rPr>
      <t>001518.DSF.POR.08.2024</t>
    </r>
    <r>
      <rPr>
        <sz val="11"/>
        <color theme="1"/>
        <rFont val="Calibri"/>
        <family val="2"/>
        <scheme val="minor"/>
      </rPr>
      <t xml:space="preserve"> dengan No. Aplikasi 0002270/4/10/08/2024</t>
    </r>
  </si>
  <si>
    <t>Dear Team,</t>
  </si>
  <si>
    <t>0002683/4/01/08/2024</t>
  </si>
  <si>
    <t>0002682/4/01/08/2024</t>
  </si>
  <si>
    <r>
      <rPr>
        <b/>
        <sz val="11"/>
        <color rgb="FFFF0000"/>
        <rFont val="Calibri"/>
        <family val="2"/>
        <scheme val="minor"/>
      </rPr>
      <t>20241001</t>
    </r>
    <r>
      <rPr>
        <b/>
        <sz val="11"/>
        <color rgb="FF0000FF"/>
        <rFont val="Calibri"/>
        <family val="2"/>
        <scheme val="minor"/>
      </rPr>
      <t>TUE</t>
    </r>
  </si>
  <si>
    <t>Eddy Rakhman: 482120 Silahkan dicek, Pak Himawan Surozi.   Pak Aryo Prasetyo, b...</t>
  </si>
  <si>
    <t>sent on September 30, 2024 3:37 PM</t>
  </si>
  <si>
    <t>Aryo Prasetyo: Pagi Mbak Chintya. Tiket 482120 --&gt; Revise Billing Date PT Marg...</t>
  </si>
  <si>
    <t>sent on October 1, 2024 8:07 AM</t>
  </si>
  <si>
    <r>
      <rPr>
        <b/>
        <sz val="11"/>
        <color rgb="FFFF0000"/>
        <rFont val="Calibri"/>
        <family val="2"/>
        <scheme val="minor"/>
      </rPr>
      <t>20241001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-001</t>
    </r>
  </si>
  <si>
    <t>Ayu Shabilla Ghazani: pagi mas aryo. boleh tolong bantu proceed yaa   Ticket ID ...</t>
  </si>
  <si>
    <t>sent on September 30, 2024 8:55 AM</t>
  </si>
  <si>
    <t>Nadila: Selamat sore Pak Aryo, Info dari usernya seperti ini pak, mohon dibantu p...</t>
  </si>
  <si>
    <t>sent on September 30, 2024 2:49 PM</t>
  </si>
  <si>
    <t>Poppy Dwiningtias: pagi pak aryo</t>
  </si>
  <si>
    <t>sent on Tuesday, October 1, 2024 08:16</t>
  </si>
  <si>
    <t>4120033326</t>
  </si>
  <si>
    <t>STATUS RESERVED</t>
  </si>
  <si>
    <r>
      <rPr>
        <b/>
        <sz val="11"/>
        <color rgb="FFFF0000"/>
        <rFont val="Calibri"/>
        <family val="2"/>
        <scheme val="minor"/>
      </rPr>
      <t>20241001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-002</t>
    </r>
  </si>
  <si>
    <r>
      <t>where a.CODE = '</t>
    </r>
    <r>
      <rPr>
        <b/>
        <sz val="11"/>
        <color theme="1"/>
        <rFont val="Consolas"/>
        <family val="3"/>
      </rPr>
      <t>4120033326</t>
    </r>
    <r>
      <rPr>
        <sz val="11"/>
        <color theme="1"/>
        <rFont val="Consolas"/>
        <family val="3"/>
      </rPr>
      <t>'</t>
    </r>
  </si>
  <si>
    <r>
      <t>where CODE = '</t>
    </r>
    <r>
      <rPr>
        <b/>
        <sz val="11"/>
        <color theme="1"/>
        <rFont val="Consolas"/>
        <family val="3"/>
      </rPr>
      <t>4120033326</t>
    </r>
    <r>
      <rPr>
        <sz val="11"/>
        <color theme="1"/>
        <rFont val="Consolas"/>
        <family val="3"/>
      </rPr>
      <t>';</t>
    </r>
  </si>
  <si>
    <r>
      <t>a.</t>
    </r>
    <r>
      <rPr>
        <sz val="11"/>
        <rFont val="Consolas"/>
        <family val="3"/>
      </rPr>
      <t>RENTAL_REFF_NO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</si>
  <si>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RENTAL_STATUS</t>
    </r>
    <r>
      <rPr>
        <sz val="11"/>
        <color theme="1"/>
        <rFont val="Consolas"/>
        <family val="3"/>
      </rPr>
      <t xml:space="preserve"> = </t>
    </r>
    <r>
      <rPr>
        <b/>
        <sz val="11"/>
        <color theme="1"/>
        <rFont val="Consolas"/>
        <family val="3"/>
      </rPr>
      <t>null</t>
    </r>
    <r>
      <rPr>
        <sz val="11"/>
        <color theme="1"/>
        <rFont val="Consolas"/>
        <family val="3"/>
      </rPr>
      <t>, -- RESERVED</t>
    </r>
  </si>
  <si>
    <t>Aryo Budi Dwikarso Prasetyo (Guest): Done ya, Bu</t>
  </si>
  <si>
    <t>sent on Tuesday, October 1, 2024 08:57</t>
  </si>
  <si>
    <t>a.CRE_BY, a.CRE_DATE, a.CRE_IP_ADDRESS</t>
  </si>
  <si>
    <t>where a.POLICY_NO in (</t>
  </si>
  <si>
    <t>'102240900837',</t>
  </si>
  <si>
    <t>'102240900836'</t>
  </si>
  <si>
    <t>POLICY_NO = '00102240900836', -- 102240900836</t>
  </si>
  <si>
    <t>CRE_BY = 'Aryo Budi', -- A3617</t>
  </si>
  <si>
    <t>CRE_DATE = getdate(), -- 2024-09-24 15:13:49.633</t>
  </si>
  <si>
    <t>CRE_IP_ADDRESS = 'M-481925' -- 35.191.25.229</t>
  </si>
  <si>
    <t>where CODE = '1000.AMSIPM.2409.000021';</t>
  </si>
  <si>
    <t>POLICY_NO = '00102240900837', -- 102240900837</t>
  </si>
  <si>
    <t>CRE_DATE = getdate(), -- 2024-09-24 14:16:11.173</t>
  </si>
  <si>
    <t>CRE_IP_ADDRESS = 'M-481925' -- 35.191.1.8</t>
  </si>
  <si>
    <t>where CODE = '1000.AMSIPM.2409.000020';</t>
  </si>
  <si>
    <t>Aryo Prasetyo: Bu Ayu, tiket 481925 --&gt; done ya, Bu</t>
  </si>
  <si>
    <t>sent on October 1, 2024 9:25 AM</t>
  </si>
  <si>
    <t>Sabilla Pravita Larrasati: pak aryo, mau minta tolong jalanin NPWP lagi yah paak, ...</t>
  </si>
  <si>
    <t>sent on October 1, 2024 10:14 AM</t>
  </si>
  <si>
    <t>0002636/4/08/07/2024</t>
  </si>
  <si>
    <t>ANDI MAJU JAYA</t>
  </si>
  <si>
    <t>PT. ANDI MAJU JAYA</t>
  </si>
  <si>
    <t>0002627/4/08/07/2024</t>
  </si>
  <si>
    <t>0002658/4/08/07/2024</t>
  </si>
  <si>
    <t>0002678/4/10/08/2024</t>
  </si>
  <si>
    <t>0002692/4/38/08/2024</t>
  </si>
  <si>
    <t>0002704/4/10/08/2024</t>
  </si>
  <si>
    <t>0002711/4/10/08/2024</t>
  </si>
  <si>
    <t>0002712/4/10/08/2024</t>
  </si>
  <si>
    <t>0002713/4/10/08/2024</t>
  </si>
  <si>
    <t>0002730/4/10/08/2024</t>
  </si>
  <si>
    <t>0002736/4/10/08/2024</t>
  </si>
  <si>
    <t>0002749/4/10/08/2024</t>
  </si>
  <si>
    <t>0002763/4/38/09/2024</t>
  </si>
  <si>
    <t>0002766/4/10/09/2024</t>
  </si>
  <si>
    <t>0002767/4/10/09/2024</t>
  </si>
  <si>
    <t>0002779/4/10/09/2024</t>
  </si>
  <si>
    <t>SIRKULASI KOMPAS GRAMEDIA</t>
  </si>
  <si>
    <t>PT. SIRKULASI KOMPAS GRAMEDIA</t>
  </si>
  <si>
    <t>0002789/4/01/09/2024</t>
  </si>
  <si>
    <t>0002796/4/10/09/2024</t>
  </si>
  <si>
    <t>0002798/4/10/09/2024</t>
  </si>
  <si>
    <t>0002831/4/08/09/2024</t>
  </si>
  <si>
    <t>.-</t>
  </si>
  <si>
    <t>JL. MUSHOLA NURUL HUDA KP RAWA BOGO NO 31 RT 001 RW 004</t>
  </si>
  <si>
    <t>|965946916447000</t>
  </si>
  <si>
    <t>|948043443047000</t>
  </si>
  <si>
    <t>|019577097056000</t>
  </si>
  <si>
    <t>|835243205023000</t>
  </si>
  <si>
    <t>|016012569073000</t>
  </si>
  <si>
    <t>|211295043432000</t>
  </si>
  <si>
    <t>|028165967073000</t>
  </si>
  <si>
    <t>|029885399093000</t>
  </si>
  <si>
    <t>|0965946916447000</t>
  </si>
  <si>
    <t>|0948043443047000</t>
  </si>
  <si>
    <t>|0019577097056000</t>
  </si>
  <si>
    <t>|0835243205023000</t>
  </si>
  <si>
    <t>|0016012569073000</t>
  </si>
  <si>
    <t>|0211295043432000</t>
  </si>
  <si>
    <t>|0028165967073000</t>
  </si>
  <si>
    <t>|0029885399093000</t>
  </si>
  <si>
    <t>NPWP_ADDRESS</t>
  </si>
  <si>
    <t>NPWP_ADDRESS_NEW</t>
  </si>
  <si>
    <t>MENARA 2 BTN LANTAI 10,11,12 DAN 15, JALAN H.R. RASUNA SAID SUPERBLOK II, GUNTUR, SETIABUDI, KOTA ADM. JAKARTA SELATAN, DKI JAKARTA, 12980</t>
  </si>
  <si>
    <t>|02.816.596.7-073.000</t>
  </si>
  <si>
    <t>Jl. Palmerah Selatan No. 22-28 Kel. Gelora, Gelora Tanah Abang, Jakarta Pusat-10270</t>
  </si>
  <si>
    <t>PT. BSA LOGISTICS INDONESIA</t>
  </si>
  <si>
    <t>JL. RAYA CAKUNG CILINCING KM.3, CAKUNG BARAT, CAKUNG, KOTA ADM. JAKARTA TIMUR, DKI JAKARTA, 13910</t>
  </si>
  <si>
    <t>JL. CILOSARI NO.23, DESA/KELURAHAN CIKINI, KEC. MENTENG, KOTA ADM.JAKARTA PUSAT, PROVINSI DKI JAKARTA RT.001 RW.4 KEL.CIKINI KEC.MENTENG KOTA/KAB.JAKARTA PUSAT DKI JAKARTA 10330</t>
  </si>
  <si>
    <t>PT MARGA NUSANTARA JAYA</t>
  </si>
  <si>
    <t>JL.PULO KAMBING KAV.II-E NO.9 KIP JATINEGARA-CAKUNG JAKARTA TIMUR</t>
  </si>
  <si>
    <t>PT. SERIKAT HANTAR EKSPEDISI</t>
  </si>
  <si>
    <t>RUKAN GOLF ISLAND BOULEVARD C2. PANTAI INDAH KAPUK</t>
  </si>
  <si>
    <t>|01.957.709.7-056.000</t>
  </si>
  <si>
    <t>PT. ASPHALT BANGUN SARANA</t>
  </si>
  <si>
    <t>JL RAYA PELABUHAN INDONESIA II NO. 1 KEPUH CIWANDAN KOTA CILEGON BANTEN 42446</t>
  </si>
  <si>
    <t>PT. TIRTA INVESTAMA</t>
  </si>
  <si>
    <t>GEDUNG RDTX PLACE LT 5-9 JL PROF DR SATRIO KAV 3 KARET KUNINGAN SETIABUDI KOTA ADM JAKARTA SELATAN DKI JAKARTA 12940</t>
  </si>
  <si>
    <t>PT. BORWITA CITRA PRIMA</t>
  </si>
  <si>
    <t>JL. RAYA TAMAN NO. 48A RT.005 RW.001  TAMAN SIDOARJO, JAWA TIMUR</t>
  </si>
  <si>
    <t>JL. RAYA TAMAN NO. 48A RT.005 RW.001 TAMAN SIDOARJO, JAWA TIMUR</t>
  </si>
  <si>
    <t>PT GUNNEBO INDONESIA DISTRIBUTION</t>
  </si>
  <si>
    <t>SALEMBA RAYA NO. 32 GRHA GUNNEBO INDONESIA LT.5 RT.008 RW.006 KENARI, SENEN, JAKARTA PUSAT, DKI JAKARTA 10430 INDONESIA</t>
  </si>
  <si>
    <t>|01.601.256.9-073.000</t>
  </si>
  <si>
    <t>PT. MURNI SOLUSINDO NUSANTARA</t>
  </si>
  <si>
    <t>Rukan Taman Meruya Blok M No 41-43 A Meruya Utara - Kembangan Jakarta Barat</t>
  </si>
  <si>
    <t>KOP. PEGAWAI PT. SWADHARMA SARANA INFORMATIKA</t>
  </si>
  <si>
    <t>THE BELLAGIO RESIDENCE &amp; MALL UNIT OUG 31 &amp; 32 JL. MEGA KUNINGAN BARAT KAV E 4.3 RT.000 RW.000 KEL.KUNINGAN TIMUR KEC.SETIA BUDI KOTA/KAB.JAKARTA SELATAN DKI JAKARTA 12950</t>
  </si>
  <si>
    <t>PT BINTANG MARAGA LINTAS MEDIA</t>
  </si>
  <si>
    <t>JL. RAYA KALIMALANG RUKO BUMI SATRIA KENCANA BLOK A/2, KAYURINGIN JAYA, BEKASI SELATAN, KOTA BEKASI, JAWA BARAT</t>
  </si>
  <si>
    <t>|21.129.504.3-432.000</t>
  </si>
  <si>
    <t>PT SIRKULASI KOMPAS GRAMEDIA</t>
  </si>
  <si>
    <t>JALAN RAYA TAMAN NO. 48 A RT.005 RW.001 TAMAN, TAMAN, SIDOARJO, JAWA TIMUR 61257 INDONESIA</t>
  </si>
  <si>
    <t>PT. ANDALAN DUA SATU EKSPRES</t>
  </si>
  <si>
    <t>JL. JEMUR ANDAYANI 50 SURYA PERMATA D 101-102 RT.008 RW.005 SIWALANKERTO</t>
  </si>
  <si>
    <t>PT. KERETA API PARIWISATA</t>
  </si>
  <si>
    <t>STASIUN GONDANGDIA PINTU SELATAN LT. DASAR, JLSRIKAYA I KEBON SIRIH MENTENG KOTA ADM. JAKARTA PUSAT DKI JAKARTA 10340</t>
  </si>
  <si>
    <r>
      <rPr>
        <b/>
        <sz val="11"/>
        <color rgb="FFFF0000"/>
        <rFont val="Calibri"/>
        <family val="2"/>
        <scheme val="minor"/>
      </rPr>
      <t>20241001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-003</t>
    </r>
  </si>
  <si>
    <r>
      <t>f-</t>
    </r>
    <r>
      <rPr>
        <b/>
        <sz val="11"/>
        <color theme="1"/>
        <rFont val="Calibri"/>
        <family val="2"/>
        <scheme val="minor"/>
      </rPr>
      <t>2327705</t>
    </r>
  </si>
  <si>
    <t>Request Raw Data IFIN for September 2024 - September 2025</t>
  </si>
  <si>
    <t>Muhammad Rifki Ramadhan</t>
  </si>
  <si>
    <t>muhammad.rifki@dipostar.com</t>
  </si>
  <si>
    <t>AGING_DATE</t>
  </si>
  <si>
    <t>CUST_NO</t>
  </si>
  <si>
    <t>CUST_NAME</t>
  </si>
  <si>
    <t>AGRMNT_NO</t>
  </si>
  <si>
    <t>DEPRECIATION_DT</t>
  </si>
  <si>
    <t>DEPRECIATION_AMOUNT</t>
  </si>
  <si>
    <t>CUMMULATIVE_AMOUNT</t>
  </si>
  <si>
    <t>PERIOD</t>
  </si>
  <si>
    <t>CURRENT_PERIOD</t>
  </si>
  <si>
    <t>OS_PERIOD</t>
  </si>
  <si>
    <t>INSTALLMENT</t>
  </si>
  <si>
    <t>OS_AR</t>
  </si>
  <si>
    <t>RESIDUAL_VALUE</t>
  </si>
  <si>
    <t>OS_AR + RV</t>
  </si>
  <si>
    <t>OS_NI / BOOK_VALUE</t>
  </si>
  <si>
    <t>CREDIT_TERM</t>
  </si>
  <si>
    <r>
      <t>IFINAMS.dbo.</t>
    </r>
    <r>
      <rPr>
        <b/>
        <sz val="11"/>
        <color rgb="FFFF0000"/>
        <rFont val="Calibri"/>
        <family val="2"/>
        <scheme val="minor"/>
      </rPr>
      <t>ASSET_AGING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AGING_DATE</t>
    </r>
  </si>
  <si>
    <r>
      <t>IFINOPL.dbo.</t>
    </r>
    <r>
      <rPr>
        <b/>
        <sz val="11"/>
        <color rgb="FFFF0000"/>
        <rFont val="Calibri"/>
        <family val="2"/>
        <scheme val="minor"/>
      </rPr>
      <t>AGREEMENT_AGING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AGING_DATE</t>
    </r>
  </si>
  <si>
    <r>
      <t>IFINAMS.dbo.</t>
    </r>
    <r>
      <rPr>
        <b/>
        <sz val="11"/>
        <color rgb="FFFF0000"/>
        <rFont val="Calibri"/>
        <family val="2"/>
        <scheme val="minor"/>
      </rPr>
      <t>ASSET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CLIENT_NO</t>
    </r>
  </si>
  <si>
    <r>
      <t>IFINAMS.dbo.</t>
    </r>
    <r>
      <rPr>
        <b/>
        <sz val="11"/>
        <color rgb="FFFF0000"/>
        <rFont val="Calibri"/>
        <family val="2"/>
        <scheme val="minor"/>
      </rPr>
      <t>ASSET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CLIENT_NAME</t>
    </r>
  </si>
  <si>
    <r>
      <t>IFINAMS.dbo.</t>
    </r>
    <r>
      <rPr>
        <b/>
        <sz val="11"/>
        <color rgb="FFFF0000"/>
        <rFont val="Calibri"/>
        <family val="2"/>
        <scheme val="minor"/>
      </rPr>
      <t>ASSET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CODE</t>
    </r>
  </si>
  <si>
    <r>
      <t>IFINAMS.dbo.</t>
    </r>
    <r>
      <rPr>
        <b/>
        <sz val="11"/>
        <color rgb="FFFF0000"/>
        <rFont val="Calibri"/>
        <family val="2"/>
        <scheme val="minor"/>
      </rPr>
      <t>ASSET_DEPRECIATION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DEPRECIATION_DATE</t>
    </r>
  </si>
  <si>
    <r>
      <t>IFINAMS.dbo.</t>
    </r>
    <r>
      <rPr>
        <b/>
        <sz val="11"/>
        <color rgb="FFFF0000"/>
        <rFont val="Calibri"/>
        <family val="2"/>
        <scheme val="minor"/>
      </rPr>
      <t>ASSET_DEPRECIATION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DEPRECIATION_COMMERCIAL_AMOUNT</t>
    </r>
  </si>
  <si>
    <r>
      <t>IFINAMS.dbo.</t>
    </r>
    <r>
      <rPr>
        <b/>
        <sz val="11"/>
        <color rgb="FFFF0000"/>
        <rFont val="Calibri"/>
        <family val="2"/>
        <scheme val="minor"/>
      </rPr>
      <t>ASSET_DEPRECIATION_SCHEDULE_COMMERCIAL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ACCUM_DEPRE_AMOUNT</t>
    </r>
  </si>
  <si>
    <r>
      <t>IFINAMS.dbo.</t>
    </r>
    <r>
      <rPr>
        <b/>
        <sz val="11"/>
        <color rgb="FFFF0000"/>
        <rFont val="Calibri"/>
        <family val="2"/>
        <scheme val="minor"/>
      </rPr>
      <t>ASSET_DEPRECIATION_SCHEDULE_COMMERCIAL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DEPRECIATION_DATE</t>
    </r>
  </si>
  <si>
    <r>
      <t>IFINAMS.dbo.</t>
    </r>
    <r>
      <rPr>
        <b/>
        <sz val="11"/>
        <color rgb="FFFF0000"/>
        <rFont val="Calibri"/>
        <family val="2"/>
        <scheme val="minor"/>
      </rPr>
      <t>ASSET_DEPRECIATION_SCHEDULE_COMMERCIAL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DEPRECIATION_AMOUNT</t>
    </r>
  </si>
  <si>
    <r>
      <t>IFINOPL.dbo.</t>
    </r>
    <r>
      <rPr>
        <b/>
        <sz val="11"/>
        <color rgb="FFFF0000"/>
        <rFont val="Calibri"/>
        <family val="2"/>
        <scheme val="minor"/>
      </rPr>
      <t>AGREEMENT_MAIN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PERIOD</t>
    </r>
  </si>
  <si>
    <r>
      <t>IFINAMS.dbo.</t>
    </r>
    <r>
      <rPr>
        <b/>
        <sz val="11"/>
        <color rgb="FFFF0000"/>
        <rFont val="Calibri"/>
        <family val="2"/>
        <scheme val="minor"/>
      </rPr>
      <t>ASSET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RESIDUAL_VALUE</t>
    </r>
  </si>
  <si>
    <r>
      <t>IFINFIN.dbo.</t>
    </r>
    <r>
      <rPr>
        <b/>
        <sz val="11"/>
        <color rgb="FFFF0000"/>
        <rFont val="Calibri"/>
        <family val="2"/>
        <scheme val="minor"/>
      </rPr>
      <t>AGREEMENT_MAIN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INSTALLMENT</t>
    </r>
  </si>
  <si>
    <r>
      <t>IFINOPL.dbo.</t>
    </r>
    <r>
      <rPr>
        <b/>
        <sz val="11"/>
        <color rgb="FFFF0000"/>
        <rFont val="Calibri"/>
        <family val="2"/>
        <scheme val="minor"/>
      </rPr>
      <t>AGREEMENT_AGING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0000FF"/>
        <rFont val="Calibri"/>
        <family val="2"/>
        <scheme val="minor"/>
      </rPr>
      <t>OS_PERIOD</t>
    </r>
  </si>
  <si>
    <r>
      <rPr>
        <b/>
        <sz val="11"/>
        <color rgb="FFFF0000"/>
        <rFont val="Calibri"/>
        <family val="2"/>
        <scheme val="minor"/>
      </rPr>
      <t>20241002</t>
    </r>
    <r>
      <rPr>
        <b/>
        <sz val="11"/>
        <color rgb="FF0000FF"/>
        <rFont val="Calibri"/>
        <family val="2"/>
        <scheme val="minor"/>
      </rPr>
      <t>WED</t>
    </r>
  </si>
  <si>
    <r>
      <rPr>
        <b/>
        <sz val="11"/>
        <color rgb="FFFF0000"/>
        <rFont val="Calibri"/>
        <family val="2"/>
        <scheme val="minor"/>
      </rPr>
      <t>20241002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-002</t>
    </r>
  </si>
  <si>
    <r>
      <t>IFINAMS.dbo.</t>
    </r>
    <r>
      <rPr>
        <b/>
        <sz val="11"/>
        <color rgb="FFFF0000"/>
        <rFont val="Calibri"/>
        <family val="2"/>
      </rPr>
      <t>ASSET_DEPRECIATION_SCHEDULE_COMMERCIAL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DEPRECIATION_AMOUNT</t>
    </r>
  </si>
  <si>
    <r>
      <t>IFINAMS.dbo.</t>
    </r>
    <r>
      <rPr>
        <b/>
        <sz val="11"/>
        <color rgb="FFFF0000"/>
        <rFont val="Calibri"/>
        <family val="2"/>
      </rPr>
      <t>ASSET_DEPRECIATION_SCHEDULE_COMMERCIAL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DEPRECIATION_DATE</t>
    </r>
  </si>
  <si>
    <r>
      <t>IFINOPL.dbo.</t>
    </r>
    <r>
      <rPr>
        <b/>
        <sz val="11"/>
        <color rgb="FFFF0000"/>
        <rFont val="Calibri"/>
        <family val="2"/>
      </rPr>
      <t>AGREEMENT_AGING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AGING_DATE</t>
    </r>
  </si>
  <si>
    <r>
      <t>IFINAMS.dbo.</t>
    </r>
    <r>
      <rPr>
        <b/>
        <sz val="11"/>
        <color rgb="FFFF0000"/>
        <rFont val="Calibri"/>
        <family val="2"/>
      </rPr>
      <t>ASSET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RESIDUAL_VALUE</t>
    </r>
  </si>
  <si>
    <r>
      <t>IFINFIN.dbo.</t>
    </r>
    <r>
      <rPr>
        <b/>
        <sz val="11"/>
        <color rgb="FFFF0000"/>
        <rFont val="Calibri"/>
        <family val="2"/>
      </rPr>
      <t>AGREEMENT_MAIN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INSTALLMENT</t>
    </r>
  </si>
  <si>
    <r>
      <t>IFINOPL.dbo.</t>
    </r>
    <r>
      <rPr>
        <b/>
        <sz val="11"/>
        <color rgb="FFFF0000"/>
        <rFont val="Calibri"/>
        <family val="2"/>
      </rPr>
      <t>AGREEMENT_AGING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OS_PERIOD</t>
    </r>
  </si>
  <si>
    <r>
      <t>IFINOPL.dbo.</t>
    </r>
    <r>
      <rPr>
        <b/>
        <sz val="11"/>
        <color rgb="FFFF0000"/>
        <rFont val="Calibri"/>
        <family val="2"/>
      </rPr>
      <t>AGREEMENT_MAIN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PERIOD</t>
    </r>
  </si>
  <si>
    <r>
      <t>IFINAMS.dbo.</t>
    </r>
    <r>
      <rPr>
        <b/>
        <sz val="11"/>
        <color rgb="FFFF0000"/>
        <rFont val="Calibri"/>
        <family val="2"/>
      </rPr>
      <t>ASSET_DEPRECIATION_SCHEDULE_COMMERCIAL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ACCUM_DEPRE_AMOUNT</t>
    </r>
  </si>
  <si>
    <r>
      <t>IFINAMS.dbo.</t>
    </r>
    <r>
      <rPr>
        <b/>
        <sz val="11"/>
        <color rgb="FFFF0000"/>
        <rFont val="Calibri"/>
        <family val="2"/>
      </rPr>
      <t>ASSET_DEPRECIATION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DEPRECIATION_COMMERCIAL_AMOUNT</t>
    </r>
  </si>
  <si>
    <r>
      <t>IFINAMS.dbo.</t>
    </r>
    <r>
      <rPr>
        <b/>
        <sz val="11"/>
        <color rgb="FFFF0000"/>
        <rFont val="Calibri"/>
        <family val="2"/>
      </rPr>
      <t>ASSET_DEPRECIATION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DEPRECIATION_DATE</t>
    </r>
  </si>
  <si>
    <r>
      <t>IFINAMS.dbo.</t>
    </r>
    <r>
      <rPr>
        <b/>
        <sz val="11"/>
        <color rgb="FFFF0000"/>
        <rFont val="Calibri"/>
        <family val="2"/>
      </rPr>
      <t>ASSET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CODE</t>
    </r>
  </si>
  <si>
    <r>
      <t>IFINAMS.dbo.</t>
    </r>
    <r>
      <rPr>
        <b/>
        <sz val="11"/>
        <color rgb="FFFF0000"/>
        <rFont val="Calibri"/>
        <family val="2"/>
      </rPr>
      <t>ASSET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CLIENT_NAME</t>
    </r>
  </si>
  <si>
    <r>
      <t>IFINAMS.dbo.</t>
    </r>
    <r>
      <rPr>
        <b/>
        <sz val="11"/>
        <color rgb="FFFF0000"/>
        <rFont val="Calibri"/>
        <family val="2"/>
      </rPr>
      <t>ASSET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CLIENT_NO</t>
    </r>
  </si>
  <si>
    <r>
      <t>IFINAMS.dbo.</t>
    </r>
    <r>
      <rPr>
        <b/>
        <sz val="11"/>
        <color rgb="FFFF0000"/>
        <rFont val="Calibri"/>
        <family val="2"/>
      </rPr>
      <t>ASSET_AGING</t>
    </r>
    <r>
      <rPr>
        <sz val="11"/>
        <color theme="1"/>
        <rFont val="Calibri"/>
        <family val="2"/>
      </rPr>
      <t>.</t>
    </r>
    <r>
      <rPr>
        <b/>
        <sz val="11"/>
        <color rgb="FF0000FF"/>
        <rFont val="Calibri"/>
        <family val="2"/>
      </rPr>
      <t>AGING_DATE</t>
    </r>
  </si>
  <si>
    <t>RV</t>
  </si>
  <si>
    <t>Haris Fadilah: Pagi Pak Aryo, mohon dibantu untuk perbaikan RV berikut ya pak    ...</t>
  </si>
  <si>
    <t>sent on Wednesday, October 2, 2024 10:42</t>
  </si>
  <si>
    <t>0002718/4/08/10/2024</t>
  </si>
  <si>
    <t>RV_AMOUNT</t>
  </si>
  <si>
    <t>where a.APPLICATION_NO = replace('0002718/4/08/10/2024', '/', '.')</t>
  </si>
  <si>
    <t>ASSET_RV_AMOUNT = 325707200 -- 247307200.00</t>
  </si>
  <si>
    <t>where APPLICATION_NO = replace('0002718/4/08/10/2024', '/', '.')</t>
  </si>
  <si>
    <t>Aryo Budi Dwikarso Prasetyo (Guest): Pak Haris, update amount RV --&gt; done ya, Pak</t>
  </si>
  <si>
    <t>sent on Wednesday, October 2, 2024 15:38</t>
  </si>
  <si>
    <r>
      <rPr>
        <b/>
        <sz val="11"/>
        <color rgb="FFFF0000"/>
        <rFont val="Calibri"/>
        <family val="2"/>
        <scheme val="minor"/>
      </rPr>
      <t>20241003</t>
    </r>
    <r>
      <rPr>
        <b/>
        <sz val="11"/>
        <color rgb="FF0000FF"/>
        <rFont val="Calibri"/>
        <family val="2"/>
        <scheme val="minor"/>
      </rPr>
      <t>THU</t>
    </r>
  </si>
  <si>
    <r>
      <rPr>
        <b/>
        <sz val="11"/>
        <color rgb="FFFF0000"/>
        <rFont val="Calibri"/>
        <family val="2"/>
        <scheme val="minor"/>
      </rPr>
      <t>20241003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-001</t>
    </r>
  </si>
  <si>
    <r>
      <t>m-</t>
    </r>
    <r>
      <rPr>
        <b/>
        <sz val="11"/>
        <color theme="1"/>
        <rFont val="Calibri"/>
        <family val="2"/>
        <scheme val="minor"/>
      </rPr>
      <t>483592</t>
    </r>
  </si>
  <si>
    <t>Revisi Detail Object untuk Unit dengan No Polisi KT1642YW, KT1660YW, KT1670YW, KT1669YW</t>
  </si>
  <si>
    <t>Detail Object yang tercantum di Ifin tidak sesuai dengan STNK</t>
  </si>
  <si>
    <t>ALL NEW KIJANG INNOVA 2.4 G A/T DIESEL</t>
  </si>
  <si>
    <t>ALL NEW KIJANG INNOVA 2.4 G M/T DIESEL</t>
  </si>
  <si>
    <t>KT1642YW</t>
  </si>
  <si>
    <t>KT1660YW</t>
  </si>
  <si>
    <t>KT1670YW</t>
  </si>
  <si>
    <r>
      <t xml:space="preserve">Revisi Detail Object untuk Unit dengan No Polisi </t>
    </r>
    <r>
      <rPr>
        <b/>
        <sz val="11"/>
        <color theme="1"/>
        <rFont val="Calibri"/>
        <family val="2"/>
        <scheme val="minor"/>
      </rPr>
      <t>KT1642YW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theme="1"/>
        <rFont val="Calibri"/>
        <family val="2"/>
        <scheme val="minor"/>
      </rPr>
      <t>KT1660YW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theme="1"/>
        <rFont val="Calibri"/>
        <family val="2"/>
        <scheme val="minor"/>
      </rPr>
      <t>KT1670YW</t>
    </r>
    <r>
      <rPr>
        <sz val="11"/>
        <color theme="1"/>
        <rFont val="Calibri"/>
        <family val="2"/>
        <scheme val="minor"/>
      </rPr>
      <t xml:space="preserve">, </t>
    </r>
    <r>
      <rPr>
        <b/>
        <sz val="11"/>
        <color theme="1"/>
        <rFont val="Calibri"/>
        <family val="2"/>
        <scheme val="minor"/>
      </rPr>
      <t>KT1669YW</t>
    </r>
  </si>
  <si>
    <t>KT1669YW</t>
  </si>
  <si>
    <t>-- CHECK QUERY --</t>
  </si>
  <si>
    <t>a.CODE,                                 --&gt; ASSET_CODE</t>
  </si>
  <si>
    <t>a.ITEM_NAME,                            --&gt; YG PERLU DI-UPDATE</t>
  </si>
  <si>
    <t>b.TYPE_ITEM_NAME,                       --&gt; YG PERLU DI-UPDATE</t>
  </si>
  <si>
    <t>--b.TYPE_ITEM_ASSET,                    --&gt; YG PERLU DI-UPDATE</t>
  </si>
  <si>
    <t>b.MOD_BY, a.MOD_DATE, a.MOD_IP_ADDRESS  --&gt; YG PERLU DI-UPDATE</t>
  </si>
  <si>
    <t>'KT1642YW',</t>
  </si>
  <si>
    <t>'KT1660YW',</t>
  </si>
  <si>
    <t>'KT1670YW',</t>
  </si>
  <si>
    <t>'KT1669YW'</t>
  </si>
  <si>
    <t>4120044024</t>
  </si>
  <si>
    <t>4120044023</t>
  </si>
  <si>
    <t>4120044025</t>
  </si>
  <si>
    <t>4120044022</t>
  </si>
  <si>
    <t>2024-10-01 00:00:00</t>
  </si>
  <si>
    <t>Aryo Prasetyo: Siang Pak Anton. Tiket 483592 --&gt; Revisi Detail Object untuk Un...</t>
  </si>
  <si>
    <t>sent on October 3, 2024 11:12 AM</t>
  </si>
  <si>
    <t>Aryo Prasetyo: Siang Pak Rifki, tiket freshdesk 2327705, tentang request raw data,...</t>
  </si>
  <si>
    <t>sent on October 3, 2024 1:00 PM</t>
  </si>
  <si>
    <r>
      <t>f-</t>
    </r>
    <r>
      <rPr>
        <b/>
        <sz val="11"/>
        <color theme="1"/>
        <rFont val="Calibri"/>
        <family val="2"/>
        <scheme val="minor"/>
      </rPr>
      <t>2325322</t>
    </r>
  </si>
  <si>
    <t>am.AGREEMENT_EXTERNAL_NO,</t>
  </si>
  <si>
    <t>am.CLIENT_NO [CUST_NO],</t>
  </si>
  <si>
    <t>am.CLIENT_NAME [CUST_NAME],</t>
  </si>
  <si>
    <t>aa.RENTAL [NET_INSTALLMENT],</t>
  </si>
  <si>
    <t>am.PERIODE [PERIOD],</t>
  </si>
  <si>
    <t>ai.OS_PERIOD [CURRENT_PERIOD],</t>
  </si>
  <si>
    <t>isnull(am.PERIODE - ai.OS_PERIOD, 0) [OS_PERIOD],</t>
  </si>
  <si>
    <t>aa.RENTAL [INSTALLMENT],</t>
  </si>
  <si>
    <t>isnull(am.PERIODE - ai.OS_PERIOD, 0) * aa.RENTAL [OS_INSTALLMENT],</t>
  </si>
  <si>
    <t>aa.ASSET_RV_AMOUNT [RESIDUAL_VALUE],</t>
  </si>
  <si>
    <t>isnull(((am.PERIODE - ai.OS_PERIOD) * aa.RENTAL) + (aa.ASSET_RV_AMOUNT), 0) [TOTAL_OS_NI],</t>
  </si>
  <si>
    <t>aa4.OUTSTANDINGNI [BOOK_VALUE]</t>
  </si>
  <si>
    <t>IFINOPL.dbo.AGREEMENT_MAIN am</t>
  </si>
  <si>
    <t>inner join</t>
  </si>
  <si>
    <t>IFINOPL.dbo.AGREEMENT_INFORMATION ai</t>
  </si>
  <si>
    <t>on ai.AGREEMENT_NO = am.AGREEMENT_NO</t>
  </si>
  <si>
    <t>outer apply</t>
  </si>
  <si>
    <t xml:space="preserve">    select</t>
  </si>
  <si>
    <t xml:space="preserve">    count(1) [TOTAL_ASSET],</t>
  </si>
  <si>
    <t xml:space="preserve">    max(ASSET_NAME) [ASSET_NAME],</t>
  </si>
  <si>
    <t xml:space="preserve">    sum(ASSET_RV_AMOUNT) [ASSET_RV_AMOUNT],</t>
  </si>
  <si>
    <t xml:space="preserve">    sum(LEASE_ROUNDED_AMOUNT) [RENTAL]</t>
  </si>
  <si>
    <t xml:space="preserve">    </t>
  </si>
  <si>
    <t xml:space="preserve">    from</t>
  </si>
  <si>
    <t xml:space="preserve">    IFINOPL.dbo.AGREEMENT_ASSET with (nolock)</t>
  </si>
  <si>
    <t xml:space="preserve">    where</t>
  </si>
  <si>
    <t xml:space="preserve">    AGREEMENT_NO = am.AGREEMENT_NO</t>
  </si>
  <si>
    <t xml:space="preserve">    and ASSET_STATUS = 'RENTED'</t>
  </si>
  <si>
    <t>) aa</t>
  </si>
  <si>
    <t xml:space="preserve">    sum(ass.NET_BOOK_VALUE_COMM) [OUTSTANDINGNI]</t>
  </si>
  <si>
    <t xml:space="preserve">    IFINOPL.dbo.AGREEMENT_ASSET ags with (nolock)</t>
  </si>
  <si>
    <t xml:space="preserve">    inner join IFINAMS.dbo.ASSET ass with (nolock)</t>
  </si>
  <si>
    <t xml:space="preserve">    on ags.FA_CODE = ass.CODE</t>
  </si>
  <si>
    <t xml:space="preserve">    ags.AGREEMENT_NO = am.AGREEMENT_NO</t>
  </si>
  <si>
    <t xml:space="preserve">    and ass.STATUS = 'STOCK'</t>
  </si>
  <si>
    <t>) aa4</t>
  </si>
  <si>
    <t xml:space="preserve">    sum(ASSET_AMOUNT) [ASSET_AMOUNT]</t>
  </si>
  <si>
    <t xml:space="preserve">    and isnull(FA_CODE, '') = ''</t>
  </si>
  <si>
    <t>) aa5</t>
  </si>
  <si>
    <t>am.AGREEMENT_DATE &lt;= '2024-07-31'</t>
  </si>
  <si>
    <t>and am.AGREEMENT_STATUS = 'GO LIVE'</t>
  </si>
  <si>
    <t>and am.CLIENT_NO = '34868'</t>
  </si>
  <si>
    <r>
      <rPr>
        <b/>
        <sz val="11"/>
        <color rgb="FFFF0000"/>
        <rFont val="Calibri"/>
        <family val="2"/>
        <scheme val="minor"/>
      </rPr>
      <t>20241004</t>
    </r>
    <r>
      <rPr>
        <b/>
        <sz val="11"/>
        <color rgb="FF0000FF"/>
        <rFont val="Calibri"/>
        <family val="2"/>
        <scheme val="minor"/>
      </rPr>
      <t>FRI</t>
    </r>
  </si>
  <si>
    <t>Aryo Budi Dwikarso Prasetyo: NPWP --&gt; done ya Mbak</t>
  </si>
  <si>
    <t>sent on October 1, 2024 4:17 PM</t>
  </si>
  <si>
    <r>
      <rPr>
        <b/>
        <sz val="11"/>
        <color rgb="FFFF0000"/>
        <rFont val="Calibri"/>
        <family val="2"/>
        <scheme val="minor"/>
      </rPr>
      <t>20241004</t>
    </r>
    <r>
      <rPr>
        <b/>
        <sz val="11"/>
        <color rgb="FF0000FF"/>
        <rFont val="Calibri"/>
        <family val="2"/>
        <scheme val="minor"/>
      </rPr>
      <t>FRI</t>
    </r>
    <r>
      <rPr>
        <b/>
        <sz val="11"/>
        <color theme="1"/>
        <rFont val="Calibri"/>
        <family val="2"/>
        <scheme val="minor"/>
      </rPr>
      <t>-003</t>
    </r>
  </si>
  <si>
    <t>join IFINAMS.dbo.ASSET ast</t>
  </si>
  <si>
    <r>
      <rPr>
        <b/>
        <sz val="11"/>
        <color rgb="FFFF0000"/>
        <rFont val="Calibri"/>
        <family val="2"/>
        <scheme val="minor"/>
      </rPr>
      <t>20241007</t>
    </r>
    <r>
      <rPr>
        <b/>
        <sz val="11"/>
        <color rgb="FF0000FF"/>
        <rFont val="Calibri"/>
        <family val="2"/>
        <scheme val="minor"/>
      </rPr>
      <t>MON</t>
    </r>
  </si>
  <si>
    <r>
      <rPr>
        <b/>
        <sz val="11"/>
        <color rgb="FFFF0000"/>
        <rFont val="Calibri"/>
        <family val="2"/>
        <scheme val="minor"/>
      </rPr>
      <t>20241007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-001</t>
    </r>
  </si>
  <si>
    <t>TICKETS</t>
  </si>
  <si>
    <t>putri (Guest): Selamat Pagi pak Wawan Hermawan, pak Aryo Prasetyo,  Maaf Pak, say...</t>
  </si>
  <si>
    <t>sent on October 7, 2024 8:52 AM</t>
  </si>
  <si>
    <t>469119</t>
  </si>
  <si>
    <t>477327</t>
  </si>
  <si>
    <t>478195</t>
  </si>
  <si>
    <t>478473</t>
  </si>
  <si>
    <t>479731</t>
  </si>
  <si>
    <t>481555</t>
  </si>
  <si>
    <t>482029</t>
  </si>
  <si>
    <t>482355</t>
  </si>
  <si>
    <t>482395</t>
  </si>
  <si>
    <t>482431</t>
  </si>
  <si>
    <t>482638</t>
  </si>
  <si>
    <t>482642</t>
  </si>
  <si>
    <t>482759</t>
  </si>
  <si>
    <t>482856</t>
  </si>
  <si>
    <t>482873</t>
  </si>
  <si>
    <t>483056</t>
  </si>
  <si>
    <t>Eddy Rakhman</t>
  </si>
  <si>
    <t>Aryo Prasetyo: Mbak putri (Guest), berikut file2nya ya</t>
  </si>
  <si>
    <t>sent on October 7, 2024 10:03 AM</t>
  </si>
  <si>
    <r>
      <rPr>
        <b/>
        <sz val="11"/>
        <color rgb="FFFF0000"/>
        <rFont val="Calibri"/>
        <family val="2"/>
        <scheme val="minor"/>
      </rPr>
      <t>20241007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-002</t>
    </r>
  </si>
  <si>
    <r>
      <t>f-</t>
    </r>
    <r>
      <rPr>
        <b/>
        <sz val="11"/>
        <color theme="1"/>
        <rFont val="Calibri"/>
        <family val="2"/>
        <scheme val="minor"/>
      </rPr>
      <t>2327906</t>
    </r>
  </si>
  <si>
    <t>Penarikan Data Report Depreciation Fixed Asset</t>
  </si>
  <si>
    <t>Poppy Arisandy Dwiningtias</t>
  </si>
  <si>
    <t>poppy.dwiningtias@dipostar.com</t>
  </si>
  <si>
    <t>CONTOH GENERATE REPORT</t>
  </si>
  <si>
    <r>
      <t>m-</t>
    </r>
    <r>
      <rPr>
        <b/>
        <sz val="11"/>
        <color theme="1"/>
        <rFont val="Calibri"/>
        <family val="2"/>
        <scheme val="minor"/>
      </rPr>
      <t>484470</t>
    </r>
  </si>
  <si>
    <t>UBAH REGISTER</t>
  </si>
  <si>
    <t>Muhammad Rafi</t>
  </si>
  <si>
    <t>BIRO JASA &gt; ORDER TO BERAU</t>
  </si>
  <si>
    <t>Dikarenakan info dari tim accounting untuk service tersebut akan dimasukan ke PREPAID</t>
  </si>
  <si>
    <t>BALIK NAMA</t>
  </si>
  <si>
    <t>PERPANJANG STNK</t>
  </si>
  <si>
    <r>
      <rPr>
        <b/>
        <sz val="11"/>
        <color rgb="FFFF0000"/>
        <rFont val="Calibri"/>
        <family val="2"/>
        <scheme val="minor"/>
      </rPr>
      <t>20241007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-003</t>
    </r>
  </si>
  <si>
    <t>a.CODE, a.ORDER_NO,</t>
  </si>
  <si>
    <t>a.ORDER_REMARKS,</t>
  </si>
  <si>
    <t>where a.CODE = '1000.ODM.2409.000064'</t>
  </si>
  <si>
    <r>
      <t>where a.CODE = '</t>
    </r>
    <r>
      <rPr>
        <b/>
        <sz val="11"/>
        <color theme="1"/>
        <rFont val="Consolas"/>
        <family val="3"/>
      </rPr>
      <t>1000.ODM.2409.000064</t>
    </r>
    <r>
      <rPr>
        <sz val="11"/>
        <color theme="1"/>
        <rFont val="Consolas"/>
        <family val="3"/>
      </rPr>
      <t>'</t>
    </r>
  </si>
  <si>
    <r>
      <t>m-</t>
    </r>
    <r>
      <rPr>
        <b/>
        <sz val="11"/>
        <color theme="1"/>
        <rFont val="Calibri"/>
        <family val="2"/>
        <scheme val="minor"/>
      </rPr>
      <t>484796</t>
    </r>
  </si>
  <si>
    <t>Revisi Nomor NPWP</t>
  </si>
  <si>
    <t>SELL AND DISPOSAL - SELL SETTLEMENT</t>
  </si>
  <si>
    <t>Revisi nomor NPWP, berikut detail unit :</t>
  </si>
  <si>
    <t>revisi nomor npwp</t>
  </si>
  <si>
    <t>12052301408000</t>
  </si>
  <si>
    <t>312052301408000</t>
  </si>
  <si>
    <t>MOD_IP_ADDRESS = '' -- 35.191.51.77</t>
  </si>
  <si>
    <t>Aryo Prasetyo: Siang Pak Muhammad Rafi. Ticket 484470 --&gt; Ubah Register --&gt;...</t>
  </si>
  <si>
    <t>sent on October 7, 2024 11:23 AM</t>
  </si>
  <si>
    <r>
      <t xml:space="preserve">sell code : </t>
    </r>
    <r>
      <rPr>
        <b/>
        <sz val="11"/>
        <color theme="1"/>
        <rFont val="Calibri"/>
        <family val="2"/>
        <scheme val="minor"/>
      </rPr>
      <t>1000.SL.2403.00013</t>
    </r>
  </si>
  <si>
    <t>1000.SL.2403.00013</t>
  </si>
  <si>
    <r>
      <t xml:space="preserve">asset code : </t>
    </r>
    <r>
      <rPr>
        <b/>
        <sz val="11"/>
        <color theme="1"/>
        <rFont val="Calibri"/>
        <family val="2"/>
        <scheme val="minor"/>
      </rPr>
      <t>4120032796</t>
    </r>
  </si>
  <si>
    <t>4120032796</t>
  </si>
  <si>
    <r>
      <t xml:space="preserve">nopol : </t>
    </r>
    <r>
      <rPr>
        <b/>
        <sz val="11"/>
        <color theme="1"/>
        <rFont val="Calibri"/>
        <family val="2"/>
        <scheme val="minor"/>
      </rPr>
      <t>T9642DD</t>
    </r>
  </si>
  <si>
    <t>T9642DD</t>
  </si>
  <si>
    <t>a.ID, a.SALE_CODE,</t>
  </si>
  <si>
    <t>a.ASSET_CODE,</t>
  </si>
  <si>
    <t>a.BUYER_NPWP,</t>
  </si>
  <si>
    <t>from IFINAMS.dbo.SALE_DETAIL a</t>
  </si>
  <si>
    <t>where a.SALE_CODE = '1000.SL.2403.00013'</t>
  </si>
  <si>
    <t>and a.ASSET_CODE = '4120032796';</t>
  </si>
  <si>
    <t>BUYER_NPWP = '312052301408000', -- 12052301408000</t>
  </si>
  <si>
    <t>MOD_DATE = getdate(), -- 2024-10-04 09:29:53.780</t>
  </si>
  <si>
    <t>MOD_IP_ADDRESS = 'M-484796' -- 127.0.0.1</t>
  </si>
  <si>
    <t>where ID = 262</t>
  </si>
  <si>
    <t>Aryo Prasetyo: Siang Mbak Kristiani. Ticket 484796 --&gt; Revisi Nomor NPWP --&amp;g...</t>
  </si>
  <si>
    <t>sent on October 7, 2024 11:49 AM</t>
  </si>
  <si>
    <t>select --top 100</t>
  </si>
  <si>
    <t>astDpr.ASSET_CODE [Asset Code],</t>
  </si>
  <si>
    <t>ast.ITEM_NAME [Asset Name],</t>
  </si>
  <si>
    <t>astVhc.MERK_NAME [Merk],</t>
  </si>
  <si>
    <t>ast.AGREEMENT_NO [Agreement No],</t>
  </si>
  <si>
    <t>ast.CLIENT_NAME [Client Name],</t>
  </si>
  <si>
    <t>ast.PURCHASE_DATE [Purchase Date],</t>
  </si>
  <si>
    <t>ast.PURCHASE_PRICE [Purchase Price],</t>
  </si>
  <si>
    <t>ast.NET_BOOK_VALUE_COMM [Net Book Value],</t>
  </si>
  <si>
    <t>ast.RESIDUAL_VALUE [Residual Value],</t>
  </si>
  <si>
    <t>astDpr.DEPRECIATION_AMOUNT [Depreciation This Month],</t>
  </si>
  <si>
    <t>--astDpr.PURCHASE_AMOUNT - astDpr.NET_BOOK_VALUE_COMMERCIAL [Total Depreciation],</t>
  </si>
  <si>
    <t>ast.PURCHASE_PRICE - ast.NET_BOOK_VALUE_COMM [Total Depreciation],</t>
  </si>
  <si>
    <t>from IFINAMS.dbo.ASSET_DEPRECIATION_SCHEDULE_COMMERCIAL astDpr</t>
  </si>
  <si>
    <t>on astDpr.ASSET_CODE = ast.CODE</t>
  </si>
  <si>
    <t>join IFINAMS.dbo.ASSET_VEHICLE astVhc</t>
  </si>
  <si>
    <t>on ast.CODE = astVhc.ASSET_CODE</t>
  </si>
  <si>
    <t>astDpr.ACCUM_DEPRE_AMOUNT [Total Accumulation]</t>
  </si>
  <si>
    <t>order by astDpr.DEPRECIATION_DATE</t>
  </si>
  <si>
    <t>where astDpr.DEPRECIATION_DATE &gt; '2023-12-31'</t>
  </si>
  <si>
    <t>and astDpr.DEPRECIATION_DATE &lt; '2024-10-05'</t>
  </si>
  <si>
    <t>--where year(astDpr.DEPRECIATION_DATE) = 2020 -- 2021/2022/2023</t>
  </si>
  <si>
    <r>
      <t xml:space="preserve">Pada Order No. </t>
    </r>
    <r>
      <rPr>
        <b/>
        <sz val="11"/>
        <color theme="1"/>
        <rFont val="Calibri"/>
        <family val="2"/>
        <scheme val="minor"/>
      </rPr>
      <t>1000.ODM.2409.000064</t>
    </r>
    <r>
      <rPr>
        <sz val="11"/>
        <color theme="1"/>
        <rFont val="Calibri"/>
        <family val="2"/>
        <scheme val="minor"/>
      </rPr>
      <t>, mohon bantuannya untuk ubah Register Code 1000.RMN.2409.000980 dari "BALIK NAMA" menjadi "PERPANJANG STNK"</t>
    </r>
  </si>
  <si>
    <t>1000.ODM.2409.000064</t>
  </si>
  <si>
    <t>c.CODE,</t>
  </si>
  <si>
    <t>c.REGISTER_REMARKS,</t>
  </si>
  <si>
    <t>on a.CODE = b.ORDER_CODE</t>
  </si>
  <si>
    <t>on b.REGISTER_CODE = c.CODE</t>
  </si>
  <si>
    <r>
      <rPr>
        <b/>
        <sz val="11"/>
        <color rgb="FFFF0000"/>
        <rFont val="Calibri"/>
        <family val="2"/>
        <scheme val="minor"/>
      </rPr>
      <t>20241008</t>
    </r>
    <r>
      <rPr>
        <b/>
        <sz val="11"/>
        <color rgb="FF0000FF"/>
        <rFont val="Calibri"/>
        <family val="2"/>
        <scheme val="minor"/>
      </rPr>
      <t>TUE</t>
    </r>
  </si>
  <si>
    <r>
      <rPr>
        <b/>
        <sz val="11"/>
        <color rgb="FFFF0000"/>
        <rFont val="Calibri"/>
        <family val="2"/>
        <scheme val="minor"/>
      </rPr>
      <t>20241008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-001</t>
    </r>
  </si>
  <si>
    <r>
      <t>f-</t>
    </r>
    <r>
      <rPr>
        <b/>
        <sz val="11"/>
        <color theme="1"/>
        <rFont val="Calibri"/>
        <family val="2"/>
        <scheme val="minor"/>
      </rPr>
      <t>2327932</t>
    </r>
  </si>
  <si>
    <t>Sabilla Pravita Larrasati (Guest): pagi pak aryo, tiket ini https://dipostar-suppo...</t>
  </si>
  <si>
    <t>sent on Tuesday, October 8, 2024 07:51</t>
  </si>
  <si>
    <t>Revisi Status Unit Agreement 0001490/4/01/09/2023</t>
  </si>
  <si>
    <t>i.vetta@dipostar.com</t>
  </si>
  <si>
    <t>0001490/4/01/09/2023</t>
  </si>
  <si>
    <t>where a.AGREEMENT_NO = replace('0001490/4/01/09/2023', '/', '.');</t>
  </si>
  <si>
    <t>MOD_DATE = getdate(), -- 2024-10-04 15:58:29.743</t>
  </si>
  <si>
    <t>MOD_IP_ADDRESS = 'F-2327932' -- 127.0.0.1</t>
  </si>
  <si>
    <t>where AGREEMENT_NO = replace('0001490/4/01/09/2023', '/', '.');</t>
  </si>
  <si>
    <r>
      <rPr>
        <b/>
        <sz val="11"/>
        <color rgb="FFFF0000"/>
        <rFont val="Calibri"/>
        <family val="2"/>
        <scheme val="minor"/>
      </rPr>
      <t>20241008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-004</t>
    </r>
  </si>
  <si>
    <t>Sabilla Pravita Larrasati (Guest): pak yg case ini, minta tlg diupdate pak status ...</t>
  </si>
  <si>
    <t>sent on Tuesday, October 8, 2024 11:44</t>
  </si>
  <si>
    <t>AGREEMENT_STATUS = 'TERMINATE', -- GO LIVE</t>
  </si>
  <si>
    <t>MOD_IP_ADDRESS = 'F-2327932'</t>
  </si>
  <si>
    <t>c.ASSET_STATUS, --a.[STATUS], a.FISICAL_STATUS, a.RENTAL_STATUS,</t>
  </si>
  <si>
    <t>c.MOD_BY, c.MOD_DATE, c.MOD_IP_ADDRESS,</t>
  </si>
  <si>
    <t>where d.AGREEMENT_NO = replace('0001490/4/01/09/2023', '/', '.')</t>
  </si>
  <si>
    <t>and c.ASSET_NO in (</t>
  </si>
  <si>
    <t>'0001490.4.01.09.2023-3',</t>
  </si>
  <si>
    <t>'0001490.4.01.09.2023-4',</t>
  </si>
  <si>
    <t>'0001490.4.01.09.2023-5'</t>
  </si>
  <si>
    <t>update IFINOPL.dbo.AGREEMENT_ASSET</t>
  </si>
  <si>
    <t>ASSET_STATUS = 'RETURN', -- RENTED</t>
  </si>
  <si>
    <t>where AGREEMENT_NO = replace('0001490/4/01/09/2023', '/', '.')</t>
  </si>
  <si>
    <r>
      <t>m-</t>
    </r>
    <r>
      <rPr>
        <b/>
        <sz val="11"/>
        <color theme="1"/>
        <rFont val="Calibri"/>
        <family val="2"/>
        <scheme val="minor"/>
      </rPr>
      <t>485711</t>
    </r>
  </si>
  <si>
    <t>IFIN - REVISI NOMOR POLIS PADA DETAIL ASSET</t>
  </si>
  <si>
    <t>Revisi nomer polis yang terdaftar pada detail asset tidak sesuai dengan nomer polis aslinya</t>
  </si>
  <si>
    <t>No polis tidak sesuai</t>
  </si>
  <si>
    <t>no chasis dan no polis</t>
  </si>
  <si>
    <t>no chasis dan revisi no polis</t>
  </si>
  <si>
    <t>MHKB3BA1JNK086119</t>
  </si>
  <si>
    <t>A0915613-1</t>
  </si>
  <si>
    <r>
      <rPr>
        <b/>
        <sz val="11"/>
        <color theme="1"/>
        <rFont val="Calibri"/>
        <family val="2"/>
        <scheme val="minor"/>
      </rPr>
      <t>MHKB3BA1JNK086119</t>
    </r>
    <r>
      <rPr>
        <sz val="11"/>
        <color theme="1"/>
        <rFont val="Calibri"/>
        <family val="2"/>
        <scheme val="minor"/>
      </rPr>
      <t xml:space="preserve"> = </t>
    </r>
    <r>
      <rPr>
        <b/>
        <sz val="11"/>
        <color theme="1"/>
        <rFont val="Calibri"/>
        <family val="2"/>
        <scheme val="minor"/>
      </rPr>
      <t>A0915613-1</t>
    </r>
    <r>
      <rPr>
        <sz val="11"/>
        <color theme="1"/>
        <rFont val="Calibri"/>
        <family val="2"/>
        <scheme val="minor"/>
      </rPr>
      <t xml:space="preserve"> dan </t>
    </r>
    <r>
      <rPr>
        <b/>
        <sz val="11"/>
        <color theme="1"/>
        <rFont val="Calibri"/>
        <family val="2"/>
        <scheme val="minor"/>
      </rPr>
      <t>A0915613-1</t>
    </r>
  </si>
  <si>
    <r>
      <rPr>
        <b/>
        <sz val="11"/>
        <color theme="1"/>
        <rFont val="Calibri"/>
        <family val="2"/>
        <scheme val="minor"/>
      </rPr>
      <t>MHKB3BA1JNK086119</t>
    </r>
    <r>
      <rPr>
        <sz val="11"/>
        <color theme="1"/>
        <rFont val="Calibri"/>
        <family val="2"/>
        <scheme val="minor"/>
      </rPr>
      <t xml:space="preserve"> = </t>
    </r>
    <r>
      <rPr>
        <b/>
        <sz val="11"/>
        <color theme="1"/>
        <rFont val="Calibri"/>
        <family val="2"/>
        <scheme val="minor"/>
      </rPr>
      <t>A0930009</t>
    </r>
  </si>
  <si>
    <t>A0930009</t>
  </si>
  <si>
    <t>Aryo Budi Dwikarso Prasetyo (Guest): Agreement sdh dibalikin ke TERMINATE3 unit sd...</t>
  </si>
  <si>
    <t>sent on Tuesday, October 8, 2024 14:01</t>
  </si>
  <si>
    <t>'4120035698',</t>
  </si>
  <si>
    <t>'4120035690',</t>
  </si>
  <si>
    <t>'4120035688'</t>
  </si>
  <si>
    <t>Aryo Budi Dwikarso Prasetyo (Guest): FISICAL_STATUS = ON HAND--&gt; done ya, Mbak </t>
  </si>
  <si>
    <t>sent on Tuesday, October 8, 2024 14:27</t>
  </si>
  <si>
    <t>AGREEMENT_NO = null, -- 0001490.4.01.09.2023</t>
  </si>
  <si>
    <t>AGREEMENT_EXTERNAL_NO = null, -- 0001490/4/01/09/2023</t>
  </si>
  <si>
    <t>CLIENT_NO = null,</t>
  </si>
  <si>
    <t>CLIENT_NAME = null,</t>
  </si>
  <si>
    <r>
      <rPr>
        <b/>
        <sz val="11"/>
        <color rgb="FFFF0000"/>
        <rFont val="Calibri"/>
        <family val="2"/>
        <scheme val="minor"/>
      </rPr>
      <t>20241009</t>
    </r>
    <r>
      <rPr>
        <b/>
        <sz val="11"/>
        <color rgb="FF0000FF"/>
        <rFont val="Calibri"/>
        <family val="2"/>
        <scheme val="minor"/>
      </rPr>
      <t>WED</t>
    </r>
  </si>
  <si>
    <t>'select ' + char(39) + a.table_catalog + '.' + a.table_schema + '.' + a.table_name + char(39) + ' xtable, ' +</t>
  </si>
  <si>
    <t>char(39) + a.column_name + char(39) + ' xcolumn, ' +</t>
  </si>
  <si>
    <t>'from ' + a.table_catalog + '.' + a.table_schema + '.' + a.table_name + ' a ' +</t>
  </si>
  <si>
    <t>'union all'</t>
  </si>
  <si>
    <t>from information_schema.columns a</t>
  </si>
  <si>
    <t>where a.table_name != 'sysdiagrams'</t>
  </si>
  <si>
    <t>and a.table_name not like 'Z%'</t>
  </si>
  <si>
    <t>and a.table_name not like 'X%'</t>
  </si>
  <si>
    <t>and a.table_name not like 'TMP%'</t>
  </si>
  <si>
    <t>and a.table_name not like 'TEMP%'</t>
  </si>
  <si>
    <t>and a.table_name not like 'RPT%'</t>
  </si>
  <si>
    <t>and a.column_name not in (</t>
  </si>
  <si>
    <t>'CRE_BY', 'CRE_DATE', 'CRE_IP_ADDRESS',</t>
  </si>
  <si>
    <t>'MOD_BY', 'MOD_DATE', 'MOD_IP_ADDRESS'</t>
  </si>
  <si>
    <t>and a.column_name not like '%CODE%'</t>
  </si>
  <si>
    <t>and a.column_name not like '%_NO'</t>
  </si>
  <si>
    <t>and a.column_name not like '%STATUS%'</t>
  </si>
  <si>
    <t>and a.column_name not like '%_BY'</t>
  </si>
  <si>
    <t>and a.data_type in ('VARCHAR', 'NVARCHAR')</t>
  </si>
  <si>
    <t>order by a.table_name</t>
  </si>
  <si>
    <t>QUERY UNTUK MENCARI KOLOM YANG BERISI = 'BALIK NAMA'</t>
  </si>
  <si>
    <t>xtable</t>
  </si>
  <si>
    <t>xcolumn</t>
  </si>
  <si>
    <t>xvalue</t>
  </si>
  <si>
    <t>IFINAMS.dbo.ORDER_MAIN</t>
  </si>
  <si>
    <t>ORDER_REMARKS</t>
  </si>
  <si>
    <t>IFINAMS.dbo.SYS_GENERAL_SUBCODE</t>
  </si>
  <si>
    <t>'a.[' + a.column_name + '] COLLATE SQL_Latin1_General_CP1_CI_AS xvalue ' +</t>
  </si>
  <si>
    <t>'where a.[' + a.column_name + '] = ' + char(39) + 'BALIK NAMA' + char(39) + ' ' +</t>
  </si>
  <si>
    <r>
      <rPr>
        <b/>
        <sz val="11"/>
        <color rgb="FFFF0000"/>
        <rFont val="Calibri"/>
        <family val="2"/>
        <scheme val="minor"/>
      </rPr>
      <t>20241009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-002</t>
    </r>
  </si>
  <si>
    <t>d.ID,</t>
  </si>
  <si>
    <t>d.SERVICE_CODE,</t>
  </si>
  <si>
    <t>e.[DESCRIPTION]</t>
  </si>
  <si>
    <t>on c.CODE = d.REGISTER_CODE</t>
  </si>
  <si>
    <t>TERNYATA ADA RELASI DI SINI...!!!</t>
  </si>
  <si>
    <t>where ID = 37654;</t>
  </si>
  <si>
    <t>Aryo Prasetyo: Siang Pak Rafi, mohon maaf agak lama Perubahan dari BALIK NAMA  me...</t>
  </si>
  <si>
    <t>sent on October 9, 2024 11:39 AM</t>
  </si>
  <si>
    <t>a.CODE, a.POLICY_NO, a.POLICY_EFF_DATE, a.POLICY_EXP_DATE,</t>
  </si>
  <si>
    <t>b.STATUS_ASSET,</t>
  </si>
  <si>
    <t>where d.CHASSIS_NO = 'MHKB3BA1JNK086119'</t>
  </si>
  <si>
    <t>POLICY_NO = 'A0930009', -- A0915613-1 | A0915613-2</t>
  </si>
  <si>
    <t>MOD_IP_ADDRESS = 'M-485711'</t>
  </si>
  <si>
    <t>'1000.INMIG12.2402.000038',</t>
  </si>
  <si>
    <t>'1000.INMIG12.2402.000039'</t>
  </si>
  <si>
    <t>Aryo Prasetyo: Siang Bu Ayu. Ticket 485711 --&gt; IFIN - REVISI NOMOR POLIS PADA ...</t>
  </si>
  <si>
    <t>sent on October 9, 2024 2:07 PM</t>
  </si>
  <si>
    <r>
      <t>m-</t>
    </r>
    <r>
      <rPr>
        <b/>
        <sz val="11"/>
        <color theme="1"/>
        <rFont val="Calibri"/>
        <family val="2"/>
        <scheme val="minor"/>
      </rPr>
      <t>485887</t>
    </r>
  </si>
  <si>
    <t>Perubahan Auction</t>
  </si>
  <si>
    <t>SELL REQUEST &amp; SELL SETTLEMENT</t>
  </si>
  <si>
    <t xml:space="preserve">Perubahan Auction pada sell request dan sell settlement. </t>
  </si>
  <si>
    <t>auction ibid</t>
  </si>
  <si>
    <t>auction otobid</t>
  </si>
  <si>
    <r>
      <t xml:space="preserve">sell code : </t>
    </r>
    <r>
      <rPr>
        <b/>
        <sz val="11"/>
        <color theme="1"/>
        <rFont val="Calibri"/>
        <family val="2"/>
        <scheme val="minor"/>
      </rPr>
      <t>1000.SL.2409.00021</t>
    </r>
  </si>
  <si>
    <t>1000.SL.2409.00021</t>
  </si>
  <si>
    <r>
      <t xml:space="preserve">asset code : </t>
    </r>
    <r>
      <rPr>
        <b/>
        <sz val="11"/>
        <color theme="1"/>
        <rFont val="Calibri"/>
        <family val="2"/>
        <scheme val="minor"/>
      </rPr>
      <t>4120041949</t>
    </r>
  </si>
  <si>
    <t>4120041949</t>
  </si>
  <si>
    <r>
      <t xml:space="preserve">plat no : </t>
    </r>
    <r>
      <rPr>
        <b/>
        <sz val="11"/>
        <color theme="1"/>
        <rFont val="Calibri"/>
        <family val="2"/>
        <scheme val="minor"/>
      </rPr>
      <t>DD8639XN</t>
    </r>
  </si>
  <si>
    <t>DD8639XN</t>
  </si>
  <si>
    <r>
      <t xml:space="preserve">auction seharusnya </t>
    </r>
    <r>
      <rPr>
        <b/>
        <sz val="11"/>
        <color theme="1"/>
        <rFont val="Calibri"/>
        <family val="2"/>
        <scheme val="minor"/>
      </rPr>
      <t>OTOBID</t>
    </r>
  </si>
  <si>
    <t>OTOBID</t>
  </si>
  <si>
    <t>a.AUCTION_CODE, b.AUCTION_NAME, -- A230600002 | OTOBID INDONESIA</t>
  </si>
  <si>
    <t>join IFINAMS.dbo.MASTER_AUCTION b</t>
  </si>
  <si>
    <t>on a.AUCTION_CODE = b.CODE</t>
  </si>
  <si>
    <t>where a.CODE = '1000.SL.2409.00021';</t>
  </si>
  <si>
    <t>update IFINAMS.dbo.SALE</t>
  </si>
  <si>
    <t>AUCTION_CODE = 'A230600002', -- A230700001</t>
  </si>
  <si>
    <t>MOD_DATE = getdate(), -- 2024-09-10 11:48:53.750</t>
  </si>
  <si>
    <t>MOD_IP_ADDRESS = 'M-485887' -- 127.0.0.1</t>
  </si>
  <si>
    <t>where CODE = '1000.SL.2409.00021';</t>
  </si>
  <si>
    <t>Aryo Prasetyo: Sore Mbak Kristiani. Ticket 485887 --&gt; Perubahan Auction --&gt;...</t>
  </si>
  <si>
    <t>sent on October 9, 2024 4:23 PM</t>
  </si>
  <si>
    <r>
      <rPr>
        <b/>
        <sz val="11"/>
        <color rgb="FFFF0000"/>
        <rFont val="Calibri"/>
        <family val="2"/>
        <scheme val="minor"/>
      </rPr>
      <t>20241010</t>
    </r>
    <r>
      <rPr>
        <b/>
        <sz val="11"/>
        <color rgb="FF0000FF"/>
        <rFont val="Calibri"/>
        <family val="2"/>
        <scheme val="minor"/>
      </rPr>
      <t>THU</t>
    </r>
  </si>
  <si>
    <r>
      <t xml:space="preserve">update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ORDER_MAIN</t>
    </r>
  </si>
  <si>
    <r>
      <t xml:space="preserve">from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ORDER_MAIN</t>
    </r>
    <r>
      <rPr>
        <sz val="11"/>
        <color theme="1"/>
        <rFont val="Consolas"/>
        <family val="3"/>
      </rPr>
      <t xml:space="preserve"> a</t>
    </r>
  </si>
  <si>
    <r>
      <t>where CODE = '</t>
    </r>
    <r>
      <rPr>
        <b/>
        <sz val="11"/>
        <color theme="1"/>
        <rFont val="Consolas"/>
        <family val="3"/>
      </rPr>
      <t>1000.ODM.2409.000064</t>
    </r>
    <r>
      <rPr>
        <sz val="11"/>
        <color theme="1"/>
        <rFont val="Consolas"/>
        <family val="3"/>
      </rPr>
      <t>'</t>
    </r>
  </si>
  <si>
    <r>
      <t>ORDER_REMARKS = '</t>
    </r>
    <r>
      <rPr>
        <b/>
        <sz val="11"/>
        <color theme="1"/>
        <rFont val="Consolas"/>
        <family val="3"/>
      </rPr>
      <t>PERPANJANG STNK</t>
    </r>
    <r>
      <rPr>
        <sz val="11"/>
        <color theme="1"/>
        <rFont val="Consolas"/>
        <family val="3"/>
      </rPr>
      <t>', -- BALIK NAMA</t>
    </r>
  </si>
  <si>
    <r>
      <t>MOD_BY = '</t>
    </r>
    <r>
      <rPr>
        <b/>
        <sz val="11"/>
        <color theme="1"/>
        <rFont val="Consolas"/>
        <family val="3"/>
      </rPr>
      <t>Aryo Budi</t>
    </r>
    <r>
      <rPr>
        <sz val="11"/>
        <color theme="1"/>
        <rFont val="Consolas"/>
        <family val="3"/>
      </rPr>
      <t>', -- A3732</t>
    </r>
  </si>
  <si>
    <r>
      <t xml:space="preserve">MOD_DATE = </t>
    </r>
    <r>
      <rPr>
        <b/>
        <sz val="11"/>
        <color theme="1"/>
        <rFont val="Consolas"/>
        <family val="3"/>
      </rPr>
      <t>getdate()</t>
    </r>
    <r>
      <rPr>
        <sz val="11"/>
        <color theme="1"/>
        <rFont val="Consolas"/>
        <family val="3"/>
      </rPr>
      <t>, -- 2024-09-23 17:51:45.853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</si>
  <si>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ORDER_DETAIL</t>
    </r>
    <r>
      <rPr>
        <sz val="11"/>
        <color theme="1"/>
        <rFont val="Consolas"/>
        <family val="3"/>
      </rPr>
      <t xml:space="preserve"> b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</si>
  <si>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REGISTER_MAIN</t>
    </r>
    <r>
      <rPr>
        <sz val="11"/>
        <color theme="1"/>
        <rFont val="Consolas"/>
        <family val="3"/>
      </rPr>
      <t xml:space="preserve"> c</t>
    </r>
  </si>
  <si>
    <r>
      <t>on b.</t>
    </r>
    <r>
      <rPr>
        <b/>
        <sz val="11"/>
        <color rgb="FF0000FF"/>
        <rFont val="Consolas"/>
        <family val="3"/>
      </rPr>
      <t>REGISTER_CODE</t>
    </r>
    <r>
      <rPr>
        <sz val="11"/>
        <color theme="1"/>
        <rFont val="Consolas"/>
        <family val="3"/>
      </rPr>
      <t xml:space="preserve"> = c.</t>
    </r>
    <r>
      <rPr>
        <b/>
        <sz val="11"/>
        <color rgb="FF0000FF"/>
        <rFont val="Consolas"/>
        <family val="3"/>
      </rPr>
      <t>CODE</t>
    </r>
  </si>
  <si>
    <r>
      <t>on a.</t>
    </r>
    <r>
      <rPr>
        <b/>
        <sz val="11"/>
        <color rgb="FF0000FF"/>
        <rFont val="Consolas"/>
        <family val="3"/>
      </rPr>
      <t>CODE</t>
    </r>
    <r>
      <rPr>
        <sz val="11"/>
        <color theme="1"/>
        <rFont val="Consolas"/>
        <family val="3"/>
      </rPr>
      <t xml:space="preserve"> = b.</t>
    </r>
    <r>
      <rPr>
        <b/>
        <sz val="11"/>
        <color rgb="FF0000FF"/>
        <rFont val="Consolas"/>
        <family val="3"/>
      </rPr>
      <t>ORDER_CODE</t>
    </r>
  </si>
  <si>
    <r>
      <t xml:space="preserve">update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REGISTER_MAIN</t>
    </r>
  </si>
  <si>
    <r>
      <t>REGISTER_REMARKS = '</t>
    </r>
    <r>
      <rPr>
        <b/>
        <sz val="11"/>
        <color theme="1"/>
        <rFont val="Consolas"/>
        <family val="3"/>
      </rPr>
      <t>PERPANJANG STNK</t>
    </r>
    <r>
      <rPr>
        <sz val="11"/>
        <color theme="1"/>
        <rFont val="Consolas"/>
        <family val="3"/>
      </rPr>
      <t>', -- BALIK NAMA</t>
    </r>
  </si>
  <si>
    <r>
      <t xml:space="preserve">MOD_DATE = </t>
    </r>
    <r>
      <rPr>
        <b/>
        <sz val="11"/>
        <color theme="1"/>
        <rFont val="Consolas"/>
        <family val="3"/>
      </rPr>
      <t>getdate()</t>
    </r>
    <r>
      <rPr>
        <sz val="11"/>
        <color theme="1"/>
        <rFont val="Consolas"/>
        <family val="3"/>
      </rPr>
      <t>, -- 2024-09-23 17:53:15.213</t>
    </r>
  </si>
  <si>
    <r>
      <t>MOD_IP_ADDRESS = '</t>
    </r>
    <r>
      <rPr>
        <b/>
        <sz val="11"/>
        <color theme="1"/>
        <rFont val="Consolas"/>
        <family val="3"/>
      </rPr>
      <t>M-484470</t>
    </r>
    <r>
      <rPr>
        <sz val="11"/>
        <color theme="1"/>
        <rFont val="Consolas"/>
        <family val="3"/>
      </rPr>
      <t>' -- 35.191.8.195</t>
    </r>
  </si>
  <si>
    <r>
      <t>where CODE = '</t>
    </r>
    <r>
      <rPr>
        <b/>
        <sz val="11"/>
        <color theme="1"/>
        <rFont val="Consolas"/>
        <family val="3"/>
      </rPr>
      <t>1000.RMN.2409.000980</t>
    </r>
    <r>
      <rPr>
        <sz val="11"/>
        <color theme="1"/>
        <rFont val="Consolas"/>
        <family val="3"/>
      </rPr>
      <t>'</t>
    </r>
  </si>
  <si>
    <r>
      <t xml:space="preserve">update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REGISTER_DETAIL</t>
    </r>
  </si>
  <si>
    <r>
      <t>SERVICE_CODE = '</t>
    </r>
    <r>
      <rPr>
        <b/>
        <sz val="11"/>
        <color theme="1"/>
        <rFont val="Consolas"/>
        <family val="3"/>
      </rPr>
      <t>PBSPSTN</t>
    </r>
    <r>
      <rPr>
        <sz val="11"/>
        <color theme="1"/>
        <rFont val="Consolas"/>
        <family val="3"/>
      </rPr>
      <t>', -- PBSBLNM</t>
    </r>
  </si>
  <si>
    <r>
      <t xml:space="preserve">MOD_DATE = </t>
    </r>
    <r>
      <rPr>
        <b/>
        <sz val="11"/>
        <color theme="1"/>
        <rFont val="Consolas"/>
        <family val="3"/>
      </rPr>
      <t>getdate()</t>
    </r>
    <r>
      <rPr>
        <sz val="11"/>
        <color theme="1"/>
        <rFont val="Consolas"/>
        <family val="3"/>
      </rPr>
      <t>, -- 2024-09-23 17:51:15.020</t>
    </r>
  </si>
  <si>
    <r>
      <t>MOD_IP_ADDRESS = '</t>
    </r>
    <r>
      <rPr>
        <b/>
        <sz val="11"/>
        <color theme="1"/>
        <rFont val="Consolas"/>
        <family val="3"/>
      </rPr>
      <t>M-484470</t>
    </r>
    <r>
      <rPr>
        <sz val="11"/>
        <color theme="1"/>
        <rFont val="Consolas"/>
        <family val="3"/>
      </rPr>
      <t>' -- 35.191.51.76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</si>
  <si>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REGISTER_DETAIL</t>
    </r>
    <r>
      <rPr>
        <sz val="11"/>
        <color theme="1"/>
        <rFont val="Consolas"/>
        <family val="3"/>
      </rPr>
      <t xml:space="preserve"> d</t>
    </r>
  </si>
  <si>
    <r>
      <t xml:space="preserve">left 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SYS_GENERAL_SUBCODE</t>
    </r>
    <r>
      <rPr>
        <sz val="11"/>
        <color theme="1"/>
        <rFont val="Consolas"/>
        <family val="3"/>
      </rPr>
      <t xml:space="preserve"> e</t>
    </r>
  </si>
  <si>
    <r>
      <t>on d.</t>
    </r>
    <r>
      <rPr>
        <b/>
        <sz val="11"/>
        <color rgb="FF0000FF"/>
        <rFont val="Consolas"/>
        <family val="3"/>
      </rPr>
      <t>SERVICE_CODE</t>
    </r>
    <r>
      <rPr>
        <sz val="11"/>
        <color theme="1"/>
        <rFont val="Consolas"/>
        <family val="3"/>
      </rPr>
      <t xml:space="preserve"> = e.</t>
    </r>
    <r>
      <rPr>
        <b/>
        <sz val="11"/>
        <color rgb="FF0000FF"/>
        <rFont val="Consolas"/>
        <family val="3"/>
      </rPr>
      <t>CODE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</si>
</sst>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theme="1"/>
      <name val="Calibri"/>
      <family val="2"/>
    </font>
    <font>
      <sz val="11"/>
      <color theme="1"/>
      <name val="Calibri"/>
      <family val="2"/>
    </font>
    <font>
      <sz val="11"/>
      <color theme="1"/>
      <name val="Calibri"/>
      <family val="2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0000FF"/>
      <name val="Calibri"/>
      <family val="2"/>
      <scheme val="minor"/>
    </font>
    <font>
      <b/>
      <sz val="11"/>
      <color rgb="FF0000FF"/>
      <name val="Consolas"/>
      <family val="3"/>
    </font>
    <font>
      <b/>
      <sz val="11"/>
      <color rgb="FFFF0000"/>
      <name val="Consolas"/>
      <family val="3"/>
    </font>
    <font>
      <sz val="11"/>
      <color theme="1"/>
      <name val="Consolas"/>
      <family val="3"/>
    </font>
    <font>
      <sz val="11"/>
      <color theme="1"/>
      <name val="Calibri"/>
      <family val="2"/>
    </font>
    <font>
      <b/>
      <sz val="11"/>
      <color theme="1"/>
      <name val="Consolas"/>
      <family val="3"/>
    </font>
    <font>
      <u/>
      <sz val="11"/>
      <color theme="10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1"/>
      <color theme="1"/>
      <name val="Calibri"/>
      <family val="2"/>
    </font>
    <font>
      <sz val="11"/>
      <color theme="1"/>
      <name val="Calibri"/>
      <family val="2"/>
      <charset val="1"/>
      <scheme val="minor"/>
    </font>
    <font>
      <sz val="11"/>
      <name val="Consolas"/>
      <family val="3"/>
    </font>
    <font>
      <sz val="11"/>
      <name val="Calibri"/>
      <family val="2"/>
      <scheme val="minor"/>
    </font>
    <font>
      <b/>
      <sz val="11"/>
      <color rgb="FFFF0000"/>
      <name val="Calibri"/>
      <family val="2"/>
    </font>
    <font>
      <b/>
      <sz val="11"/>
      <color rgb="FF0000FF"/>
      <name val="Calibri"/>
      <family val="2"/>
    </font>
  </fonts>
  <fills count="1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0" tint="-0.14999847407452621"/>
        <bgColor indexed="64"/>
      </patternFill>
    </fill>
  </fills>
  <borders count="1">
    <border>
      <left/>
      <right/>
      <top/>
      <bottom/>
      <diagonal/>
    </border>
  </borders>
  <cellStyleXfs count="5">
    <xf numFmtId="0" fontId="0" fillId="0" borderId="0"/>
    <xf numFmtId="0" fontId="14" fillId="0" borderId="0" applyNumberFormat="0" applyFill="0" applyBorder="0" applyAlignment="0" applyProtection="0"/>
    <xf numFmtId="0" fontId="4" fillId="0" borderId="0"/>
    <xf numFmtId="0" fontId="17" fillId="0" borderId="0"/>
    <xf numFmtId="0" fontId="2" fillId="0" borderId="0"/>
  </cellStyleXfs>
  <cellXfs count="40">
    <xf numFmtId="0" fontId="0" fillId="0" borderId="0" xfId="0"/>
    <xf numFmtId="0" fontId="6" fillId="0" borderId="0" xfId="0" applyFont="1" applyAlignment="1">
      <alignment vertical="top"/>
    </xf>
    <xf numFmtId="0" fontId="6" fillId="0" borderId="0" xfId="0" applyFont="1"/>
    <xf numFmtId="0" fontId="0" fillId="0" borderId="0" xfId="0" applyAlignment="1">
      <alignment vertical="top"/>
    </xf>
    <xf numFmtId="0" fontId="5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6" fillId="4" borderId="0" xfId="0" applyFont="1" applyFill="1" applyAlignment="1">
      <alignment horizontal="center" vertical="center"/>
    </xf>
    <xf numFmtId="0" fontId="6" fillId="5" borderId="0" xfId="0" applyFont="1" applyFill="1" applyAlignment="1">
      <alignment horizontal="center" vertical="center"/>
    </xf>
    <xf numFmtId="0" fontId="6" fillId="6" borderId="0" xfId="0" applyFont="1" applyFill="1" applyAlignment="1">
      <alignment horizontal="center" vertical="center"/>
    </xf>
    <xf numFmtId="0" fontId="6" fillId="7" borderId="0" xfId="0" applyFont="1" applyFill="1" applyAlignment="1">
      <alignment horizontal="center" vertical="center"/>
    </xf>
    <xf numFmtId="0" fontId="6" fillId="8" borderId="0" xfId="0" applyFont="1" applyFill="1" applyAlignment="1">
      <alignment horizontal="center" vertical="center"/>
    </xf>
    <xf numFmtId="0" fontId="6" fillId="9" borderId="0" xfId="0" applyFont="1" applyFill="1" applyAlignment="1">
      <alignment horizontal="center" vertical="center"/>
    </xf>
    <xf numFmtId="0" fontId="6" fillId="10" borderId="0" xfId="0" applyFont="1" applyFill="1" applyAlignment="1">
      <alignment horizontal="center" vertical="center"/>
    </xf>
    <xf numFmtId="0" fontId="11" fillId="0" borderId="0" xfId="0" applyFont="1" applyAlignment="1">
      <alignment vertical="top"/>
    </xf>
    <xf numFmtId="0" fontId="11" fillId="4" borderId="0" xfId="0" applyFont="1" applyFill="1" applyAlignment="1">
      <alignment vertical="top"/>
    </xf>
    <xf numFmtId="0" fontId="0" fillId="4" borderId="0" xfId="0" applyFill="1" applyAlignment="1">
      <alignment vertical="top"/>
    </xf>
    <xf numFmtId="0" fontId="11" fillId="7" borderId="0" xfId="0" applyFont="1" applyFill="1" applyAlignment="1">
      <alignment vertical="top"/>
    </xf>
    <xf numFmtId="0" fontId="0" fillId="7" borderId="0" xfId="0" applyFill="1" applyAlignment="1">
      <alignment vertical="top"/>
    </xf>
    <xf numFmtId="0" fontId="11" fillId="4" borderId="0" xfId="0" quotePrefix="1" applyFont="1" applyFill="1" applyAlignment="1">
      <alignment vertical="top"/>
    </xf>
    <xf numFmtId="0" fontId="11" fillId="7" borderId="0" xfId="0" quotePrefix="1" applyFont="1" applyFill="1" applyAlignment="1">
      <alignment vertical="top"/>
    </xf>
    <xf numFmtId="0" fontId="5" fillId="11" borderId="0" xfId="0" applyFont="1" applyFill="1" applyAlignment="1">
      <alignment horizontal="center" vertical="top"/>
    </xf>
    <xf numFmtId="0" fontId="14" fillId="0" borderId="0" xfId="1"/>
    <xf numFmtId="0" fontId="11" fillId="4" borderId="0" xfId="0" applyFont="1" applyFill="1"/>
    <xf numFmtId="0" fontId="0" fillId="4" borderId="0" xfId="0" applyFill="1"/>
    <xf numFmtId="0" fontId="11" fillId="7" borderId="0" xfId="0" applyFont="1" applyFill="1"/>
    <xf numFmtId="0" fontId="0" fillId="7" borderId="0" xfId="0" applyFill="1"/>
    <xf numFmtId="0" fontId="0" fillId="0" borderId="0" xfId="0" quotePrefix="1"/>
    <xf numFmtId="0" fontId="0" fillId="3" borderId="0" xfId="0" applyFill="1"/>
    <xf numFmtId="0" fontId="15" fillId="0" borderId="0" xfId="0" applyFont="1"/>
    <xf numFmtId="0" fontId="0" fillId="0" borderId="0" xfId="0" quotePrefix="1" applyAlignment="1">
      <alignment vertical="top"/>
    </xf>
    <xf numFmtId="0" fontId="11" fillId="4" borderId="0" xfId="0" quotePrefix="1" applyFont="1" applyFill="1"/>
    <xf numFmtId="0" fontId="6" fillId="0" borderId="0" xfId="0" quotePrefix="1" applyFont="1" applyAlignment="1">
      <alignment vertical="top"/>
    </xf>
    <xf numFmtId="0" fontId="15" fillId="0" borderId="0" xfId="0" applyFont="1" applyAlignment="1">
      <alignment vertical="top"/>
    </xf>
    <xf numFmtId="47" fontId="0" fillId="0" borderId="0" xfId="0" applyNumberFormat="1" applyAlignment="1">
      <alignment vertical="top"/>
    </xf>
    <xf numFmtId="0" fontId="11" fillId="3" borderId="0" xfId="0" applyFont="1" applyFill="1"/>
    <xf numFmtId="0" fontId="18" fillId="4" borderId="0" xfId="0" applyFont="1" applyFill="1" applyAlignment="1">
      <alignment vertical="top"/>
    </xf>
    <xf numFmtId="0" fontId="19" fillId="0" borderId="0" xfId="0" applyFont="1" applyAlignment="1">
      <alignment vertical="top"/>
    </xf>
    <xf numFmtId="0" fontId="3" fillId="0" borderId="0" xfId="0" applyFont="1" applyAlignment="1">
      <alignment vertical="top"/>
    </xf>
    <xf numFmtId="0" fontId="16" fillId="12" borderId="0" xfId="0" applyFont="1" applyFill="1" applyAlignment="1">
      <alignment vertical="top"/>
    </xf>
    <xf numFmtId="0" fontId="19" fillId="4" borderId="0" xfId="0" applyFont="1" applyFill="1" applyAlignment="1">
      <alignment vertical="top"/>
    </xf>
  </cellXfs>
  <cellStyles count="5">
    <cellStyle name="Hyperlink" xfId="1" builtinId="8"/>
    <cellStyle name="Normal" xfId="0" builtinId="0"/>
    <cellStyle name="Normal 2" xfId="2" xr:uid="{975223C5-16C6-42C7-8F5D-831A9D1C215B}"/>
    <cellStyle name="Normal 3" xfId="3" xr:uid="{7981745C-BA90-4647-91BE-E930EE87F896}"/>
    <cellStyle name="Normal 4" xfId="4" xr:uid="{68238076-F238-427E-A93C-CDA6357F604E}"/>
  </cellStyles>
  <dxfs count="0"/>
  <tableStyles count="0" defaultTableStyle="TableStyleMedium2" defaultPivotStyle="PivotStyleLight16"/>
  <colors>
    <mruColors>
      <color rgb="FF0000FF"/>
      <color rgb="FF66FFFF"/>
      <color rgb="FFFFFF99"/>
      <color rgb="FF00F0EA"/>
      <color rgb="FF99FF66"/>
      <color rgb="FF00DAD5"/>
      <color rgb="FFF8CBAD"/>
      <color rgb="FFDDDDDD"/>
      <color rgb="FFFF99FF"/>
      <color rgb="FFFF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microsoft.com/office/2017/10/relationships/person" Target="persons/perso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76.png"/><Relationship Id="rId13" Type="http://schemas.openxmlformats.org/officeDocument/2006/relationships/image" Target="../media/image81.png"/><Relationship Id="rId18" Type="http://schemas.openxmlformats.org/officeDocument/2006/relationships/image" Target="../media/image86.png"/><Relationship Id="rId3" Type="http://schemas.openxmlformats.org/officeDocument/2006/relationships/image" Target="../media/image71.png"/><Relationship Id="rId7" Type="http://schemas.openxmlformats.org/officeDocument/2006/relationships/image" Target="../media/image75.png"/><Relationship Id="rId12" Type="http://schemas.openxmlformats.org/officeDocument/2006/relationships/image" Target="../media/image80.png"/><Relationship Id="rId17" Type="http://schemas.openxmlformats.org/officeDocument/2006/relationships/image" Target="../media/image85.png"/><Relationship Id="rId2" Type="http://schemas.openxmlformats.org/officeDocument/2006/relationships/image" Target="../media/image70.png"/><Relationship Id="rId16" Type="http://schemas.openxmlformats.org/officeDocument/2006/relationships/image" Target="../media/image84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11" Type="http://schemas.openxmlformats.org/officeDocument/2006/relationships/image" Target="../media/image79.png"/><Relationship Id="rId5" Type="http://schemas.openxmlformats.org/officeDocument/2006/relationships/image" Target="../media/image73.png"/><Relationship Id="rId15" Type="http://schemas.openxmlformats.org/officeDocument/2006/relationships/image" Target="../media/image83.png"/><Relationship Id="rId10" Type="http://schemas.openxmlformats.org/officeDocument/2006/relationships/image" Target="../media/image78.png"/><Relationship Id="rId4" Type="http://schemas.openxmlformats.org/officeDocument/2006/relationships/image" Target="../media/image72.png"/><Relationship Id="rId9" Type="http://schemas.openxmlformats.org/officeDocument/2006/relationships/image" Target="../media/image77.png"/><Relationship Id="rId14" Type="http://schemas.openxmlformats.org/officeDocument/2006/relationships/image" Target="../media/image82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4.png"/><Relationship Id="rId13" Type="http://schemas.openxmlformats.org/officeDocument/2006/relationships/image" Target="../media/image99.png"/><Relationship Id="rId18" Type="http://schemas.openxmlformats.org/officeDocument/2006/relationships/image" Target="../media/image104.png"/><Relationship Id="rId26" Type="http://schemas.openxmlformats.org/officeDocument/2006/relationships/image" Target="../media/image112.png"/><Relationship Id="rId3" Type="http://schemas.openxmlformats.org/officeDocument/2006/relationships/image" Target="../media/image89.png"/><Relationship Id="rId21" Type="http://schemas.openxmlformats.org/officeDocument/2006/relationships/image" Target="../media/image107.png"/><Relationship Id="rId7" Type="http://schemas.openxmlformats.org/officeDocument/2006/relationships/image" Target="../media/image93.png"/><Relationship Id="rId12" Type="http://schemas.openxmlformats.org/officeDocument/2006/relationships/image" Target="../media/image98.png"/><Relationship Id="rId17" Type="http://schemas.openxmlformats.org/officeDocument/2006/relationships/image" Target="../media/image103.png"/><Relationship Id="rId25" Type="http://schemas.openxmlformats.org/officeDocument/2006/relationships/image" Target="../media/image111.png"/><Relationship Id="rId2" Type="http://schemas.openxmlformats.org/officeDocument/2006/relationships/image" Target="../media/image88.png"/><Relationship Id="rId16" Type="http://schemas.openxmlformats.org/officeDocument/2006/relationships/image" Target="../media/image102.png"/><Relationship Id="rId20" Type="http://schemas.openxmlformats.org/officeDocument/2006/relationships/image" Target="../media/image106.png"/><Relationship Id="rId1" Type="http://schemas.openxmlformats.org/officeDocument/2006/relationships/image" Target="../media/image87.png"/><Relationship Id="rId6" Type="http://schemas.openxmlformats.org/officeDocument/2006/relationships/image" Target="../media/image92.png"/><Relationship Id="rId11" Type="http://schemas.openxmlformats.org/officeDocument/2006/relationships/image" Target="../media/image97.png"/><Relationship Id="rId24" Type="http://schemas.openxmlformats.org/officeDocument/2006/relationships/image" Target="../media/image110.png"/><Relationship Id="rId5" Type="http://schemas.openxmlformats.org/officeDocument/2006/relationships/image" Target="../media/image91.png"/><Relationship Id="rId15" Type="http://schemas.openxmlformats.org/officeDocument/2006/relationships/image" Target="../media/image101.png"/><Relationship Id="rId23" Type="http://schemas.openxmlformats.org/officeDocument/2006/relationships/image" Target="../media/image109.png"/><Relationship Id="rId10" Type="http://schemas.openxmlformats.org/officeDocument/2006/relationships/image" Target="../media/image96.png"/><Relationship Id="rId19" Type="http://schemas.openxmlformats.org/officeDocument/2006/relationships/image" Target="../media/image105.png"/><Relationship Id="rId4" Type="http://schemas.openxmlformats.org/officeDocument/2006/relationships/image" Target="../media/image90.png"/><Relationship Id="rId9" Type="http://schemas.openxmlformats.org/officeDocument/2006/relationships/image" Target="../media/image95.png"/><Relationship Id="rId14" Type="http://schemas.openxmlformats.org/officeDocument/2006/relationships/image" Target="../media/image100.png"/><Relationship Id="rId22" Type="http://schemas.openxmlformats.org/officeDocument/2006/relationships/image" Target="../media/image108.png"/><Relationship Id="rId27" Type="http://schemas.openxmlformats.org/officeDocument/2006/relationships/image" Target="../media/image11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7" Type="http://schemas.openxmlformats.org/officeDocument/2006/relationships/image" Target="../media/image122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6" Type="http://schemas.openxmlformats.org/officeDocument/2006/relationships/image" Target="../media/image121.png"/><Relationship Id="rId5" Type="http://schemas.openxmlformats.org/officeDocument/2006/relationships/image" Target="../media/image120.png"/><Relationship Id="rId4" Type="http://schemas.openxmlformats.org/officeDocument/2006/relationships/image" Target="../media/image119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18" Type="http://schemas.openxmlformats.org/officeDocument/2006/relationships/image" Target="../media/image20.png"/><Relationship Id="rId3" Type="http://schemas.openxmlformats.org/officeDocument/2006/relationships/image" Target="../media/image5.png"/><Relationship Id="rId21" Type="http://schemas.openxmlformats.org/officeDocument/2006/relationships/image" Target="../media/image23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20" Type="http://schemas.openxmlformats.org/officeDocument/2006/relationships/image" Target="../media/image22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10" Type="http://schemas.openxmlformats.org/officeDocument/2006/relationships/image" Target="../media/image12.png"/><Relationship Id="rId19" Type="http://schemas.openxmlformats.org/officeDocument/2006/relationships/image" Target="../media/image21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6.png"/><Relationship Id="rId18" Type="http://schemas.openxmlformats.org/officeDocument/2006/relationships/image" Target="../media/image41.png"/><Relationship Id="rId3" Type="http://schemas.openxmlformats.org/officeDocument/2006/relationships/image" Target="../media/image26.png"/><Relationship Id="rId21" Type="http://schemas.openxmlformats.org/officeDocument/2006/relationships/image" Target="../media/image44.png"/><Relationship Id="rId7" Type="http://schemas.openxmlformats.org/officeDocument/2006/relationships/image" Target="../media/image30.png"/><Relationship Id="rId12" Type="http://schemas.openxmlformats.org/officeDocument/2006/relationships/image" Target="../media/image35.png"/><Relationship Id="rId17" Type="http://schemas.openxmlformats.org/officeDocument/2006/relationships/image" Target="../media/image40.pn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0" Type="http://schemas.openxmlformats.org/officeDocument/2006/relationships/image" Target="../media/image43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5" Type="http://schemas.openxmlformats.org/officeDocument/2006/relationships/image" Target="../media/image38.png"/><Relationship Id="rId10" Type="http://schemas.openxmlformats.org/officeDocument/2006/relationships/image" Target="../media/image33.png"/><Relationship Id="rId19" Type="http://schemas.openxmlformats.org/officeDocument/2006/relationships/image" Target="../media/image42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68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77520</xdr:colOff>
      <xdr:row>13</xdr:row>
      <xdr:rowOff>17943</xdr:rowOff>
    </xdr:from>
    <xdr:to>
      <xdr:col>41</xdr:col>
      <xdr:colOff>2605</xdr:colOff>
      <xdr:row>30</xdr:row>
      <xdr:rowOff>54796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D306E012-2846-4802-86CD-65C9E7AA2FA1}"/>
            </a:ext>
          </a:extLst>
        </xdr:cNvPr>
        <xdr:cNvSpPr/>
      </xdr:nvSpPr>
      <xdr:spPr>
        <a:xfrm rot="18900000">
          <a:off x="649020" y="2494443"/>
          <a:ext cx="7164085" cy="3275353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FULL-DAY</a:t>
          </a:r>
          <a:b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</a:br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LEAVE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35</xdr:row>
      <xdr:rowOff>0</xdr:rowOff>
    </xdr:from>
    <xdr:ext cx="12609524" cy="5152381"/>
    <xdr:pic>
      <xdr:nvPicPr>
        <xdr:cNvPr id="2" name="Picture 1">
          <a:extLst>
            <a:ext uri="{FF2B5EF4-FFF2-40B4-BE49-F238E27FC236}">
              <a16:creationId xmlns:a16="http://schemas.microsoft.com/office/drawing/2014/main" id="{7F45516F-4C49-489A-9307-6A37AC271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626323425"/>
          <a:ext cx="12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</xdr:row>
      <xdr:rowOff>0</xdr:rowOff>
    </xdr:from>
    <xdr:ext cx="6723809" cy="3876190"/>
    <xdr:pic>
      <xdr:nvPicPr>
        <xdr:cNvPr id="3" name="Picture 2">
          <a:extLst>
            <a:ext uri="{FF2B5EF4-FFF2-40B4-BE49-F238E27FC236}">
              <a16:creationId xmlns:a16="http://schemas.microsoft.com/office/drawing/2014/main" id="{3039F1F4-218E-4CBC-9ACE-35DF4FA71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621941925"/>
          <a:ext cx="6723809" cy="38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88</xdr:row>
      <xdr:rowOff>0</xdr:rowOff>
    </xdr:from>
    <xdr:to>
      <xdr:col>99</xdr:col>
      <xdr:colOff>188214</xdr:colOff>
      <xdr:row>162</xdr:row>
      <xdr:rowOff>104238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FB986EBE-5AF7-4569-86FA-B326789A2FBF}"/>
            </a:ext>
          </a:extLst>
        </xdr:cNvPr>
        <xdr:cNvGrpSpPr/>
      </xdr:nvGrpSpPr>
      <xdr:grpSpPr>
        <a:xfrm>
          <a:off x="762000" y="16764000"/>
          <a:ext cx="18285714" cy="14201238"/>
          <a:chOff x="762000" y="6820247382"/>
          <a:chExt cx="18285714" cy="14201238"/>
        </a:xfrm>
      </xdr:grpSpPr>
      <xdr:pic>
        <xdr:nvPicPr>
          <xdr:cNvPr id="5" name="Picture 4">
            <a:extLst>
              <a:ext uri="{FF2B5EF4-FFF2-40B4-BE49-F238E27FC236}">
                <a16:creationId xmlns:a16="http://schemas.microsoft.com/office/drawing/2014/main" id="{9E4EC4E7-E978-9B30-B340-7497C91CE0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62000" y="68202473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6" name="Picture 5">
            <a:extLst>
              <a:ext uri="{FF2B5EF4-FFF2-40B4-BE49-F238E27FC236}">
                <a16:creationId xmlns:a16="http://schemas.microsoft.com/office/drawing/2014/main" id="{CBFA9E21-710B-6141-7E1F-76C6D53DAA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2000" y="6830153382"/>
            <a:ext cx="15047619" cy="4295238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165</xdr:row>
      <xdr:rowOff>0</xdr:rowOff>
    </xdr:from>
    <xdr:to>
      <xdr:col>99</xdr:col>
      <xdr:colOff>188214</xdr:colOff>
      <xdr:row>239</xdr:row>
      <xdr:rowOff>170905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D58C6A30-93D0-4D76-8964-FAC39CFF7FAB}"/>
            </a:ext>
          </a:extLst>
        </xdr:cNvPr>
        <xdr:cNvGrpSpPr/>
      </xdr:nvGrpSpPr>
      <xdr:grpSpPr>
        <a:xfrm>
          <a:off x="762000" y="31432500"/>
          <a:ext cx="18285714" cy="14267905"/>
          <a:chOff x="762000" y="6834915882"/>
          <a:chExt cx="18285714" cy="14267905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7794A77D-E375-4894-207C-3591A7AEF1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62000" y="6834915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9" name="Picture 8">
            <a:extLst>
              <a:ext uri="{FF2B5EF4-FFF2-40B4-BE49-F238E27FC236}">
                <a16:creationId xmlns:a16="http://schemas.microsoft.com/office/drawing/2014/main" id="{C9580B4E-4D7E-FF2A-E0B0-A11E9D2E181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762000" y="6844821882"/>
            <a:ext cx="14914286" cy="4361905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243</xdr:row>
      <xdr:rowOff>0</xdr:rowOff>
    </xdr:from>
    <xdr:ext cx="7342857" cy="5980952"/>
    <xdr:pic>
      <xdr:nvPicPr>
        <xdr:cNvPr id="10" name="Picture 9">
          <a:extLst>
            <a:ext uri="{FF2B5EF4-FFF2-40B4-BE49-F238E27FC236}">
              <a16:creationId xmlns:a16="http://schemas.microsoft.com/office/drawing/2014/main" id="{9043748E-2231-4533-A6FC-852813E07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665947425"/>
          <a:ext cx="7342857" cy="5980952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278</xdr:row>
      <xdr:rowOff>0</xdr:rowOff>
    </xdr:from>
    <xdr:ext cx="6666667" cy="3742857"/>
    <xdr:pic>
      <xdr:nvPicPr>
        <xdr:cNvPr id="11" name="Picture 10">
          <a:extLst>
            <a:ext uri="{FF2B5EF4-FFF2-40B4-BE49-F238E27FC236}">
              <a16:creationId xmlns:a16="http://schemas.microsoft.com/office/drawing/2014/main" id="{051CF984-02CB-46EF-AF92-D54B10328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672614925"/>
          <a:ext cx="6666667" cy="3742857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358</xdr:row>
      <xdr:rowOff>0</xdr:rowOff>
    </xdr:from>
    <xdr:to>
      <xdr:col>99</xdr:col>
      <xdr:colOff>188214</xdr:colOff>
      <xdr:row>462</xdr:row>
      <xdr:rowOff>122571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909B42D4-63ED-47AA-9CA4-3B340A9B737D}"/>
            </a:ext>
          </a:extLst>
        </xdr:cNvPr>
        <xdr:cNvGrpSpPr/>
      </xdr:nvGrpSpPr>
      <xdr:grpSpPr>
        <a:xfrm>
          <a:off x="762000" y="68199000"/>
          <a:ext cx="18285714" cy="19934571"/>
          <a:chOff x="762000" y="6871682382"/>
          <a:chExt cx="18285714" cy="19934571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BA3367CC-16D2-4564-5EE0-6B7558154C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762000" y="6881588382"/>
            <a:ext cx="12123809" cy="100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84751887-AF0D-4925-9BED-4F4095004E2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762000" y="68716823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465</xdr:row>
      <xdr:rowOff>0</xdr:rowOff>
    </xdr:from>
    <xdr:to>
      <xdr:col>99</xdr:col>
      <xdr:colOff>188214</xdr:colOff>
      <xdr:row>582</xdr:row>
      <xdr:rowOff>74643</xdr:rowOff>
    </xdr:to>
    <xdr:grpSp>
      <xdr:nvGrpSpPr>
        <xdr:cNvPr id="15" name="Group 14">
          <a:extLst>
            <a:ext uri="{FF2B5EF4-FFF2-40B4-BE49-F238E27FC236}">
              <a16:creationId xmlns:a16="http://schemas.microsoft.com/office/drawing/2014/main" id="{DAE29420-B838-47C4-A1D0-EDBD73B70546}"/>
            </a:ext>
          </a:extLst>
        </xdr:cNvPr>
        <xdr:cNvGrpSpPr/>
      </xdr:nvGrpSpPr>
      <xdr:grpSpPr>
        <a:xfrm>
          <a:off x="762000" y="88582500"/>
          <a:ext cx="18285714" cy="22363143"/>
          <a:chOff x="762000" y="6892065882"/>
          <a:chExt cx="18285714" cy="22363143"/>
        </a:xfrm>
      </xdr:grpSpPr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ED3B43A3-9C7F-181D-1324-E1A8F6C278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762000" y="6892065882"/>
            <a:ext cx="18285714" cy="9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2EB1665F-4B12-4C9D-D26B-22847B2AE17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762000" y="6901971882"/>
            <a:ext cx="12123809" cy="12457143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586</xdr:row>
      <xdr:rowOff>0</xdr:rowOff>
    </xdr:from>
    <xdr:ext cx="6695238" cy="4276190"/>
    <xdr:pic>
      <xdr:nvPicPr>
        <xdr:cNvPr id="18" name="Picture 17">
          <a:extLst>
            <a:ext uri="{FF2B5EF4-FFF2-40B4-BE49-F238E27FC236}">
              <a16:creationId xmlns:a16="http://schemas.microsoft.com/office/drawing/2014/main" id="{E0C68500-F7FF-42FE-BDC5-B216098B7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731288925"/>
          <a:ext cx="6695238" cy="4276190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693</xdr:row>
      <xdr:rowOff>0</xdr:rowOff>
    </xdr:from>
    <xdr:ext cx="18285714" cy="9828571"/>
    <xdr:pic>
      <xdr:nvPicPr>
        <xdr:cNvPr id="19" name="Picture 18">
          <a:extLst>
            <a:ext uri="{FF2B5EF4-FFF2-40B4-BE49-F238E27FC236}">
              <a16:creationId xmlns:a16="http://schemas.microsoft.com/office/drawing/2014/main" id="{E128C8E5-7A1D-4738-8500-00D2D0315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6751672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748</xdr:row>
      <xdr:rowOff>0</xdr:rowOff>
    </xdr:from>
    <xdr:ext cx="6695238" cy="3171429"/>
    <xdr:pic>
      <xdr:nvPicPr>
        <xdr:cNvPr id="20" name="Picture 19">
          <a:extLst>
            <a:ext uri="{FF2B5EF4-FFF2-40B4-BE49-F238E27FC236}">
              <a16:creationId xmlns:a16="http://schemas.microsoft.com/office/drawing/2014/main" id="{712FC92D-F2C6-4DA9-A999-2B8E689041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6762149925"/>
          <a:ext cx="6695238" cy="31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639</xdr:row>
      <xdr:rowOff>0</xdr:rowOff>
    </xdr:from>
    <xdr:ext cx="18285714" cy="9828571"/>
    <xdr:pic>
      <xdr:nvPicPr>
        <xdr:cNvPr id="21" name="Picture 20">
          <a:extLst>
            <a:ext uri="{FF2B5EF4-FFF2-40B4-BE49-F238E27FC236}">
              <a16:creationId xmlns:a16="http://schemas.microsoft.com/office/drawing/2014/main" id="{165AB869-5620-4629-8756-39EE10C5A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6741385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849</xdr:row>
      <xdr:rowOff>0</xdr:rowOff>
    </xdr:from>
    <xdr:ext cx="18285714" cy="9828571"/>
    <xdr:pic>
      <xdr:nvPicPr>
        <xdr:cNvPr id="22" name="Picture 21">
          <a:extLst>
            <a:ext uri="{FF2B5EF4-FFF2-40B4-BE49-F238E27FC236}">
              <a16:creationId xmlns:a16="http://schemas.microsoft.com/office/drawing/2014/main" id="{88D7E6A2-328E-4EB7-BBC6-1A9B71BF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6781390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795</xdr:row>
      <xdr:rowOff>0</xdr:rowOff>
    </xdr:from>
    <xdr:ext cx="18285714" cy="9828571"/>
    <xdr:pic>
      <xdr:nvPicPr>
        <xdr:cNvPr id="23" name="Picture 22">
          <a:extLst>
            <a:ext uri="{FF2B5EF4-FFF2-40B4-BE49-F238E27FC236}">
              <a16:creationId xmlns:a16="http://schemas.microsoft.com/office/drawing/2014/main" id="{0B7DBC6D-C89D-4B81-8D86-015F80F99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6771103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220</xdr:row>
      <xdr:rowOff>0</xdr:rowOff>
    </xdr:from>
    <xdr:to>
      <xdr:col>67</xdr:col>
      <xdr:colOff>46119</xdr:colOff>
      <xdr:row>258</xdr:row>
      <xdr:rowOff>27667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45D37E97-A48A-402C-B0CC-09D4D7A3E6C1}"/>
            </a:ext>
          </a:extLst>
        </xdr:cNvPr>
        <xdr:cNvGrpSpPr/>
      </xdr:nvGrpSpPr>
      <xdr:grpSpPr>
        <a:xfrm>
          <a:off x="762000" y="41910000"/>
          <a:ext cx="12047619" cy="7266667"/>
          <a:chOff x="762000" y="321183000"/>
          <a:chExt cx="12047619" cy="7266667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B7420642-9F3A-86F9-99FC-F4B5B42371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2000" y="321183000"/>
            <a:ext cx="12047619" cy="7266667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8DDFB4F5-EAF4-E71B-B6A9-7F108ACEF5D0}"/>
              </a:ext>
            </a:extLst>
          </xdr:cNvPr>
          <xdr:cNvSpPr/>
        </xdr:nvSpPr>
        <xdr:spPr>
          <a:xfrm>
            <a:off x="8325971" y="326460970"/>
            <a:ext cx="1210235" cy="1378323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" name="Rectangle 4">
            <a:extLst>
              <a:ext uri="{FF2B5EF4-FFF2-40B4-BE49-F238E27FC236}">
                <a16:creationId xmlns:a16="http://schemas.microsoft.com/office/drawing/2014/main" id="{ED1896D9-A132-1904-7F95-58CBCBA67985}"/>
              </a:ext>
            </a:extLst>
          </xdr:cNvPr>
          <xdr:cNvSpPr/>
        </xdr:nvSpPr>
        <xdr:spPr>
          <a:xfrm>
            <a:off x="10685930" y="326411664"/>
            <a:ext cx="1210235" cy="1378323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212</xdr:row>
      <xdr:rowOff>0</xdr:rowOff>
    </xdr:from>
    <xdr:ext cx="7733333" cy="1380952"/>
    <xdr:pic>
      <xdr:nvPicPr>
        <xdr:cNvPr id="6" name="Picture 5">
          <a:extLst>
            <a:ext uri="{FF2B5EF4-FFF2-40B4-BE49-F238E27FC236}">
              <a16:creationId xmlns:a16="http://schemas.microsoft.com/office/drawing/2014/main" id="{862495E3-8884-48F1-85ED-5720C2BC1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593176425"/>
          <a:ext cx="7733333" cy="1380952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132</xdr:row>
      <xdr:rowOff>0</xdr:rowOff>
    </xdr:from>
    <xdr:ext cx="18285714" cy="9828571"/>
    <xdr:pic>
      <xdr:nvPicPr>
        <xdr:cNvPr id="7" name="Picture 6">
          <a:extLst>
            <a:ext uri="{FF2B5EF4-FFF2-40B4-BE49-F238E27FC236}">
              <a16:creationId xmlns:a16="http://schemas.microsoft.com/office/drawing/2014/main" id="{22DE309F-BC76-41D0-941E-970E8A1BD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577936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53</xdr:row>
      <xdr:rowOff>0</xdr:rowOff>
    </xdr:from>
    <xdr:ext cx="18285714" cy="9828571"/>
    <xdr:pic>
      <xdr:nvPicPr>
        <xdr:cNvPr id="8" name="Picture 7">
          <a:extLst>
            <a:ext uri="{FF2B5EF4-FFF2-40B4-BE49-F238E27FC236}">
              <a16:creationId xmlns:a16="http://schemas.microsoft.com/office/drawing/2014/main" id="{AD2707C5-4F80-46DE-9AD4-9674E27BF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6562886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184</xdr:row>
      <xdr:rowOff>0</xdr:rowOff>
    </xdr:from>
    <xdr:ext cx="11552381" cy="4609524"/>
    <xdr:pic>
      <xdr:nvPicPr>
        <xdr:cNvPr id="9" name="Picture 8">
          <a:extLst>
            <a:ext uri="{FF2B5EF4-FFF2-40B4-BE49-F238E27FC236}">
              <a16:creationId xmlns:a16="http://schemas.microsoft.com/office/drawing/2014/main" id="{D55686C3-01E3-46F2-A686-DE50D46A1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587842425"/>
          <a:ext cx="11552381" cy="4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105</xdr:row>
      <xdr:rowOff>0</xdr:rowOff>
    </xdr:from>
    <xdr:ext cx="11552381" cy="4609524"/>
    <xdr:pic>
      <xdr:nvPicPr>
        <xdr:cNvPr id="10" name="Picture 9">
          <a:extLst>
            <a:ext uri="{FF2B5EF4-FFF2-40B4-BE49-F238E27FC236}">
              <a16:creationId xmlns:a16="http://schemas.microsoft.com/office/drawing/2014/main" id="{0F1ED2A2-1B3E-40CE-B124-02D0ACBA3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572792925"/>
          <a:ext cx="11552381" cy="4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278</xdr:row>
      <xdr:rowOff>0</xdr:rowOff>
    </xdr:from>
    <xdr:ext cx="18285714" cy="9828571"/>
    <xdr:pic>
      <xdr:nvPicPr>
        <xdr:cNvPr id="11" name="Picture 10">
          <a:extLst>
            <a:ext uri="{FF2B5EF4-FFF2-40B4-BE49-F238E27FC236}">
              <a16:creationId xmlns:a16="http://schemas.microsoft.com/office/drawing/2014/main" id="{9DA94753-1D2C-41BB-8BAB-F7BEED411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605177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330</xdr:row>
      <xdr:rowOff>0</xdr:rowOff>
    </xdr:from>
    <xdr:to>
      <xdr:col>68</xdr:col>
      <xdr:colOff>84190</xdr:colOff>
      <xdr:row>368</xdr:row>
      <xdr:rowOff>8619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940BB66F-4F32-4B65-8378-8DD4072AE47C}"/>
            </a:ext>
          </a:extLst>
        </xdr:cNvPr>
        <xdr:cNvGrpSpPr/>
      </xdr:nvGrpSpPr>
      <xdr:grpSpPr>
        <a:xfrm>
          <a:off x="762000" y="62865000"/>
          <a:ext cx="12276190" cy="7247619"/>
          <a:chOff x="762000" y="334137000"/>
          <a:chExt cx="12276190" cy="7247619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DDBC39B2-76E4-DBCE-E6A7-C0A2A8CD5D2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762000" y="334137000"/>
            <a:ext cx="12276190" cy="7247619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8430C89D-4096-1E0F-B07D-642C19876F66}"/>
              </a:ext>
            </a:extLst>
          </xdr:cNvPr>
          <xdr:cNvSpPr/>
        </xdr:nvSpPr>
        <xdr:spPr>
          <a:xfrm>
            <a:off x="8426823" y="339448588"/>
            <a:ext cx="1143001" cy="1344706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436</xdr:row>
      <xdr:rowOff>0</xdr:rowOff>
    </xdr:from>
    <xdr:ext cx="18285714" cy="9828571"/>
    <xdr:pic>
      <xdr:nvPicPr>
        <xdr:cNvPr id="15" name="Picture 14">
          <a:extLst>
            <a:ext uri="{FF2B5EF4-FFF2-40B4-BE49-F238E27FC236}">
              <a16:creationId xmlns:a16="http://schemas.microsoft.com/office/drawing/2014/main" id="{226E35DB-9270-4B4B-A601-698D8B369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633943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490</xdr:row>
      <xdr:rowOff>0</xdr:rowOff>
    </xdr:from>
    <xdr:ext cx="18285714" cy="9828571"/>
    <xdr:pic>
      <xdr:nvPicPr>
        <xdr:cNvPr id="16" name="Picture 15">
          <a:extLst>
            <a:ext uri="{FF2B5EF4-FFF2-40B4-BE49-F238E27FC236}">
              <a16:creationId xmlns:a16="http://schemas.microsoft.com/office/drawing/2014/main" id="{A2DBC95A-619C-4E05-B5C9-E7461584B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644230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542</xdr:row>
      <xdr:rowOff>0</xdr:rowOff>
    </xdr:from>
    <xdr:to>
      <xdr:col>67</xdr:col>
      <xdr:colOff>122309</xdr:colOff>
      <xdr:row>575</xdr:row>
      <xdr:rowOff>84929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B4AEB458-F460-4063-9BAD-715A04AF39AF}"/>
            </a:ext>
          </a:extLst>
        </xdr:cNvPr>
        <xdr:cNvGrpSpPr/>
      </xdr:nvGrpSpPr>
      <xdr:grpSpPr>
        <a:xfrm>
          <a:off x="762000" y="103251000"/>
          <a:ext cx="12123809" cy="6371429"/>
          <a:chOff x="762000" y="347662500"/>
          <a:chExt cx="12123809" cy="6371429"/>
        </a:xfrm>
      </xdr:grpSpPr>
      <xdr:pic>
        <xdr:nvPicPr>
          <xdr:cNvPr id="18" name="Picture 17">
            <a:extLst>
              <a:ext uri="{FF2B5EF4-FFF2-40B4-BE49-F238E27FC236}">
                <a16:creationId xmlns:a16="http://schemas.microsoft.com/office/drawing/2014/main" id="{75942CD8-FC1A-482C-6B40-A46C4CCC9F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762000" y="347662500"/>
            <a:ext cx="12123809" cy="6371429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6822F1B2-E39D-462D-9475-1FD7BBC0F9D2}"/>
              </a:ext>
            </a:extLst>
          </xdr:cNvPr>
          <xdr:cNvSpPr/>
        </xdr:nvSpPr>
        <xdr:spPr>
          <a:xfrm>
            <a:off x="8001000" y="352413793"/>
            <a:ext cx="1199029" cy="1098177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579</xdr:row>
      <xdr:rowOff>0</xdr:rowOff>
    </xdr:from>
    <xdr:ext cx="8390476" cy="2847619"/>
    <xdr:pic>
      <xdr:nvPicPr>
        <xdr:cNvPr id="20" name="Picture 19">
          <a:extLst>
            <a:ext uri="{FF2B5EF4-FFF2-40B4-BE49-F238E27FC236}">
              <a16:creationId xmlns:a16="http://schemas.microsoft.com/office/drawing/2014/main" id="{F8004C83-D90F-4D59-AF9A-29B78C1B6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661184925"/>
          <a:ext cx="8390476" cy="284761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667</xdr:row>
      <xdr:rowOff>0</xdr:rowOff>
    </xdr:from>
    <xdr:ext cx="18285714" cy="9828571"/>
    <xdr:pic>
      <xdr:nvPicPr>
        <xdr:cNvPr id="21" name="Picture 20">
          <a:extLst>
            <a:ext uri="{FF2B5EF4-FFF2-40B4-BE49-F238E27FC236}">
              <a16:creationId xmlns:a16="http://schemas.microsoft.com/office/drawing/2014/main" id="{E534D611-A53F-4380-BFE5-8AC1BBC2F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548218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865</xdr:row>
      <xdr:rowOff>0</xdr:rowOff>
    </xdr:from>
    <xdr:ext cx="15133333" cy="4314286"/>
    <xdr:pic>
      <xdr:nvPicPr>
        <xdr:cNvPr id="22" name="Picture 21">
          <a:extLst>
            <a:ext uri="{FF2B5EF4-FFF2-40B4-BE49-F238E27FC236}">
              <a16:creationId xmlns:a16="http://schemas.microsoft.com/office/drawing/2014/main" id="{99DFBFAC-61FA-42BA-83EB-AAFA49B61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6585937425"/>
          <a:ext cx="15133333" cy="43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888</xdr:row>
      <xdr:rowOff>0</xdr:rowOff>
    </xdr:from>
    <xdr:ext cx="15133333" cy="8285714"/>
    <xdr:pic>
      <xdr:nvPicPr>
        <xdr:cNvPr id="23" name="Picture 22">
          <a:extLst>
            <a:ext uri="{FF2B5EF4-FFF2-40B4-BE49-F238E27FC236}">
              <a16:creationId xmlns:a16="http://schemas.microsoft.com/office/drawing/2014/main" id="{D2DB12B9-8A22-4038-9224-D91F9A258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6590318925"/>
          <a:ext cx="15133333" cy="82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932</xdr:row>
      <xdr:rowOff>0</xdr:rowOff>
    </xdr:from>
    <xdr:ext cx="15133333" cy="8295238"/>
    <xdr:pic>
      <xdr:nvPicPr>
        <xdr:cNvPr id="24" name="Picture 23">
          <a:extLst>
            <a:ext uri="{FF2B5EF4-FFF2-40B4-BE49-F238E27FC236}">
              <a16:creationId xmlns:a16="http://schemas.microsoft.com/office/drawing/2014/main" id="{2925E51C-016B-49E8-A00C-2256399F7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6598700925"/>
          <a:ext cx="15133333" cy="8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719</xdr:row>
      <xdr:rowOff>0</xdr:rowOff>
    </xdr:from>
    <xdr:to>
      <xdr:col>83</xdr:col>
      <xdr:colOff>83833</xdr:colOff>
      <xdr:row>864</xdr:row>
      <xdr:rowOff>139404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129F670D-D9BA-47CD-81BF-E31E0CD7732A}"/>
            </a:ext>
          </a:extLst>
        </xdr:cNvPr>
        <xdr:cNvGrpSpPr/>
      </xdr:nvGrpSpPr>
      <xdr:grpSpPr>
        <a:xfrm>
          <a:off x="762000" y="136969500"/>
          <a:ext cx="15133333" cy="27761904"/>
          <a:chOff x="762000" y="332232000"/>
          <a:chExt cx="15133333" cy="27761904"/>
        </a:xfrm>
      </xdr:grpSpPr>
      <xdr:pic>
        <xdr:nvPicPr>
          <xdr:cNvPr id="26" name="Picture 25">
            <a:extLst>
              <a:ext uri="{FF2B5EF4-FFF2-40B4-BE49-F238E27FC236}">
                <a16:creationId xmlns:a16="http://schemas.microsoft.com/office/drawing/2014/main" id="{E61B44A3-599D-9E78-EF1D-273691A6813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762000" y="332232000"/>
            <a:ext cx="15133333" cy="2776190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8E477198-8632-BACB-09A6-524E53347A2B}"/>
              </a:ext>
            </a:extLst>
          </xdr:cNvPr>
          <xdr:cNvSpPr/>
        </xdr:nvSpPr>
        <xdr:spPr>
          <a:xfrm>
            <a:off x="7328647" y="347236675"/>
            <a:ext cx="4034118" cy="549089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978</xdr:row>
      <xdr:rowOff>0</xdr:rowOff>
    </xdr:from>
    <xdr:ext cx="18285714" cy="9828571"/>
    <xdr:pic>
      <xdr:nvPicPr>
        <xdr:cNvPr id="28" name="Picture 27">
          <a:extLst>
            <a:ext uri="{FF2B5EF4-FFF2-40B4-BE49-F238E27FC236}">
              <a16:creationId xmlns:a16="http://schemas.microsoft.com/office/drawing/2014/main" id="{B17E089A-7AA1-4D06-A7A2-0028E9CEB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6607463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1179</xdr:row>
      <xdr:rowOff>0</xdr:rowOff>
    </xdr:from>
    <xdr:ext cx="8380952" cy="1257143"/>
    <xdr:pic>
      <xdr:nvPicPr>
        <xdr:cNvPr id="29" name="Picture 28">
          <a:extLst>
            <a:ext uri="{FF2B5EF4-FFF2-40B4-BE49-F238E27FC236}">
              <a16:creationId xmlns:a16="http://schemas.microsoft.com/office/drawing/2014/main" id="{F97212D6-973D-42FF-A9BB-76F2EF8B5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6645754425"/>
          <a:ext cx="8380952" cy="125714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1030</xdr:row>
      <xdr:rowOff>0</xdr:rowOff>
    </xdr:from>
    <xdr:to>
      <xdr:col>83</xdr:col>
      <xdr:colOff>83833</xdr:colOff>
      <xdr:row>1175</xdr:row>
      <xdr:rowOff>120357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5BDA912E-92F9-42F8-B722-CAFF43B6D89C}"/>
            </a:ext>
          </a:extLst>
        </xdr:cNvPr>
        <xdr:cNvGrpSpPr/>
      </xdr:nvGrpSpPr>
      <xdr:grpSpPr>
        <a:xfrm>
          <a:off x="762000" y="196215000"/>
          <a:ext cx="15133333" cy="27742857"/>
          <a:chOff x="762000" y="321945000"/>
          <a:chExt cx="15133333" cy="27742857"/>
        </a:xfrm>
      </xdr:grpSpPr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9FD99250-B4F7-B86D-57CC-C56EACD5813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762000" y="321945000"/>
            <a:ext cx="15133333" cy="27742857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33383962-F56E-C0CE-FE2F-74A81F8614BC}"/>
              </a:ext>
            </a:extLst>
          </xdr:cNvPr>
          <xdr:cNvSpPr/>
        </xdr:nvSpPr>
        <xdr:spPr>
          <a:xfrm>
            <a:off x="7339853" y="336960881"/>
            <a:ext cx="4022912" cy="504265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1247</xdr:row>
      <xdr:rowOff>0</xdr:rowOff>
    </xdr:from>
    <xdr:ext cx="18285714" cy="9828571"/>
    <xdr:pic>
      <xdr:nvPicPr>
        <xdr:cNvPr id="33" name="Picture 32">
          <a:extLst>
            <a:ext uri="{FF2B5EF4-FFF2-40B4-BE49-F238E27FC236}">
              <a16:creationId xmlns:a16="http://schemas.microsoft.com/office/drawing/2014/main" id="{43E1F661-D4F9-47DB-AB24-106EC0DCE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6556028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1299</xdr:row>
      <xdr:rowOff>0</xdr:rowOff>
    </xdr:from>
    <xdr:ext cx="13076190" cy="6676190"/>
    <xdr:pic>
      <xdr:nvPicPr>
        <xdr:cNvPr id="34" name="Picture 33">
          <a:extLst>
            <a:ext uri="{FF2B5EF4-FFF2-40B4-BE49-F238E27FC236}">
              <a16:creationId xmlns:a16="http://schemas.microsoft.com/office/drawing/2014/main" id="{552A9143-CCC6-4940-86BA-CCCF37957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6565934925"/>
          <a:ext cx="13076190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1335</xdr:row>
      <xdr:rowOff>0</xdr:rowOff>
    </xdr:from>
    <xdr:ext cx="13076190" cy="7828571"/>
    <xdr:pic>
      <xdr:nvPicPr>
        <xdr:cNvPr id="35" name="Picture 34">
          <a:extLst>
            <a:ext uri="{FF2B5EF4-FFF2-40B4-BE49-F238E27FC236}">
              <a16:creationId xmlns:a16="http://schemas.microsoft.com/office/drawing/2014/main" id="{F7F98540-0924-44D1-AE83-73BEAF58D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6572792925"/>
          <a:ext cx="13076190" cy="7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1379</xdr:row>
      <xdr:rowOff>0</xdr:rowOff>
    </xdr:from>
    <xdr:ext cx="18285714" cy="9828571"/>
    <xdr:pic>
      <xdr:nvPicPr>
        <xdr:cNvPr id="36" name="Picture 35">
          <a:extLst>
            <a:ext uri="{FF2B5EF4-FFF2-40B4-BE49-F238E27FC236}">
              <a16:creationId xmlns:a16="http://schemas.microsoft.com/office/drawing/2014/main" id="{75FDEF5C-399B-4989-8690-B5993D6E4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6581174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1431</xdr:row>
      <xdr:rowOff>0</xdr:rowOff>
    </xdr:from>
    <xdr:ext cx="13076190" cy="6666667"/>
    <xdr:pic>
      <xdr:nvPicPr>
        <xdr:cNvPr id="37" name="Picture 36">
          <a:extLst>
            <a:ext uri="{FF2B5EF4-FFF2-40B4-BE49-F238E27FC236}">
              <a16:creationId xmlns:a16="http://schemas.microsoft.com/office/drawing/2014/main" id="{42C302F4-205E-4913-B450-C08B4170E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6591080925"/>
          <a:ext cx="13076190" cy="6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1467</xdr:row>
      <xdr:rowOff>0</xdr:rowOff>
    </xdr:from>
    <xdr:ext cx="13076190" cy="7828571"/>
    <xdr:pic>
      <xdr:nvPicPr>
        <xdr:cNvPr id="38" name="Picture 37">
          <a:extLst>
            <a:ext uri="{FF2B5EF4-FFF2-40B4-BE49-F238E27FC236}">
              <a16:creationId xmlns:a16="http://schemas.microsoft.com/office/drawing/2014/main" id="{D1193A73-20FE-437F-8762-F60272BA5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6597938925"/>
          <a:ext cx="13076190" cy="7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1512</xdr:row>
      <xdr:rowOff>0</xdr:rowOff>
    </xdr:from>
    <xdr:ext cx="8352381" cy="1247619"/>
    <xdr:pic>
      <xdr:nvPicPr>
        <xdr:cNvPr id="39" name="Picture 38">
          <a:extLst>
            <a:ext uri="{FF2B5EF4-FFF2-40B4-BE49-F238E27FC236}">
              <a16:creationId xmlns:a16="http://schemas.microsoft.com/office/drawing/2014/main" id="{73DA0431-5136-4AFD-A2D3-6953AA07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6606511425"/>
          <a:ext cx="8352381" cy="124761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475CE0C1-BD57-4C2C-AAF3-A80F31C5C036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7E3FF8F-802F-4109-A4A2-D46895EA2F76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FCB4861-5401-45AA-8645-0A67E652AB47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ABF54AA-DE15-4D66-8A16-BAA5E73B7FA7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2D22556-F23C-454F-8499-CC2DA002A4A6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4524AF6A-59EC-4F08-89B7-A08D291B0FB6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D5C5A09-DBC3-40A0-9C50-DF12D970AAE7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7786262-52D8-4D11-AE3E-EB6C9663EC76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1D58035-D68A-4DD5-94D1-A5465B270F0F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161925</xdr:rowOff>
    </xdr:from>
    <xdr:to>
      <xdr:col>14</xdr:col>
      <xdr:colOff>57151</xdr:colOff>
      <xdr:row>23</xdr:row>
      <xdr:rowOff>38100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0157181-D679-489A-8C2D-19C7FF96B7D4}"/>
            </a:ext>
          </a:extLst>
        </xdr:cNvPr>
        <xdr:cNvCxnSpPr/>
      </xdr:nvCxnSpPr>
      <xdr:spPr>
        <a:xfrm flipH="1">
          <a:off x="1552575" y="2638425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F9F146F5-DB56-48BA-B925-962E4A44B4ED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C55EDD8-0D81-4A50-AC6D-FFD643BA825B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483BE4B-6D4B-4432-9E12-4A092DEE1990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11</xdr:row>
      <xdr:rowOff>152400</xdr:rowOff>
    </xdr:from>
    <xdr:to>
      <xdr:col>32</xdr:col>
      <xdr:colOff>180975</xdr:colOff>
      <xdr:row>13</xdr:row>
      <xdr:rowOff>19050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CA63434-E5D5-423B-AB42-8AF2345F00BB}"/>
            </a:ext>
          </a:extLst>
        </xdr:cNvPr>
        <xdr:cNvSpPr/>
      </xdr:nvSpPr>
      <xdr:spPr>
        <a:xfrm>
          <a:off x="4381500" y="22479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AB7278A8-02B3-4962-89E4-579DE87AAE88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F87BAE5A-229C-4947-8E29-F9C6C4EEC362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717FF2B-A194-4C2F-B24B-ACB982EED160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50747FE-850C-4F2E-AAD5-2C2E22B346E9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5</a:t>
          </a:r>
        </a:p>
      </xdr:txBody>
    </xdr:sp>
    <xdr:clientData/>
  </xdr:twoCellAnchor>
  <xdr:twoCellAnchor>
    <xdr:from>
      <xdr:col>46</xdr:col>
      <xdr:colOff>0</xdr:colOff>
      <xdr:row>3</xdr:row>
      <xdr:rowOff>0</xdr:rowOff>
    </xdr:from>
    <xdr:to>
      <xdr:col>47</xdr:col>
      <xdr:colOff>10668</xdr:colOff>
      <xdr:row>4</xdr:row>
      <xdr:rowOff>10668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5EEA176-EEF6-4CD0-A092-C8335740C661}"/>
            </a:ext>
          </a:extLst>
        </xdr:cNvPr>
        <xdr:cNvSpPr/>
      </xdr:nvSpPr>
      <xdr:spPr>
        <a:xfrm>
          <a:off x="87630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49</xdr:col>
      <xdr:colOff>0</xdr:colOff>
      <xdr:row>3</xdr:row>
      <xdr:rowOff>0</xdr:rowOff>
    </xdr:from>
    <xdr:to>
      <xdr:col>50</xdr:col>
      <xdr:colOff>10668</xdr:colOff>
      <xdr:row>4</xdr:row>
      <xdr:rowOff>10668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8BA85EB3-EC61-48D4-B7B6-36D144E47F1F}"/>
            </a:ext>
          </a:extLst>
        </xdr:cNvPr>
        <xdr:cNvSpPr/>
      </xdr:nvSpPr>
      <xdr:spPr>
        <a:xfrm>
          <a:off x="9334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  <xdr:twoCellAnchor>
    <xdr:from>
      <xdr:col>52</xdr:col>
      <xdr:colOff>0</xdr:colOff>
      <xdr:row>3</xdr:row>
      <xdr:rowOff>0</xdr:rowOff>
    </xdr:from>
    <xdr:to>
      <xdr:col>53</xdr:col>
      <xdr:colOff>10668</xdr:colOff>
      <xdr:row>4</xdr:row>
      <xdr:rowOff>10668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F0B31E8A-DA84-4F20-AF3E-E2929DDD1562}"/>
            </a:ext>
          </a:extLst>
        </xdr:cNvPr>
        <xdr:cNvSpPr/>
      </xdr:nvSpPr>
      <xdr:spPr>
        <a:xfrm>
          <a:off x="99060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3</a:t>
          </a:r>
        </a:p>
      </xdr:txBody>
    </xdr:sp>
    <xdr:clientData/>
  </xdr:twoCellAnchor>
  <xdr:twoCellAnchor editAs="oneCell">
    <xdr:from>
      <xdr:col>2</xdr:col>
      <xdr:colOff>152400</xdr:colOff>
      <xdr:row>27</xdr:row>
      <xdr:rowOff>152400</xdr:rowOff>
    </xdr:from>
    <xdr:to>
      <xdr:col>59</xdr:col>
      <xdr:colOff>93900</xdr:colOff>
      <xdr:row>61</xdr:row>
      <xdr:rowOff>27781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8387510-5114-4016-94E0-D2E172E1D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" y="5295900"/>
          <a:ext cx="10800000" cy="63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114300</xdr:colOff>
      <xdr:row>28</xdr:row>
      <xdr:rowOff>114300</xdr:rowOff>
    </xdr:from>
    <xdr:to>
      <xdr:col>60</xdr:col>
      <xdr:colOff>55800</xdr:colOff>
      <xdr:row>61</xdr:row>
      <xdr:rowOff>180181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9EA2AC7-3119-4D19-B125-8E1B18079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5448300"/>
          <a:ext cx="10800000" cy="63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57</xdr:col>
      <xdr:colOff>123825</xdr:colOff>
      <xdr:row>9</xdr:row>
      <xdr:rowOff>9526</xdr:rowOff>
    </xdr:from>
    <xdr:to>
      <xdr:col>60</xdr:col>
      <xdr:colOff>66674</xdr:colOff>
      <xdr:row>15</xdr:row>
      <xdr:rowOff>28574</xdr:rowOff>
    </xdr:to>
    <xdr:sp macro="" textlink="">
      <xdr:nvSpPr>
        <xdr:cNvPr id="25" name="Arrow: Right 24">
          <a:extLst>
            <a:ext uri="{FF2B5EF4-FFF2-40B4-BE49-F238E27FC236}">
              <a16:creationId xmlns:a16="http://schemas.microsoft.com/office/drawing/2014/main" id="{95BC64CD-24B1-4122-9069-BF054DB7657F}"/>
            </a:ext>
          </a:extLst>
        </xdr:cNvPr>
        <xdr:cNvSpPr/>
      </xdr:nvSpPr>
      <xdr:spPr>
        <a:xfrm rot="5400000">
          <a:off x="10658476" y="2047875"/>
          <a:ext cx="1162048" cy="514349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61</xdr:col>
      <xdr:colOff>133350</xdr:colOff>
      <xdr:row>9</xdr:row>
      <xdr:rowOff>9527</xdr:rowOff>
    </xdr:from>
    <xdr:to>
      <xdr:col>64</xdr:col>
      <xdr:colOff>76199</xdr:colOff>
      <xdr:row>15</xdr:row>
      <xdr:rowOff>28575</xdr:rowOff>
    </xdr:to>
    <xdr:sp macro="" textlink="">
      <xdr:nvSpPr>
        <xdr:cNvPr id="26" name="Arrow: Right 25">
          <a:extLst>
            <a:ext uri="{FF2B5EF4-FFF2-40B4-BE49-F238E27FC236}">
              <a16:creationId xmlns:a16="http://schemas.microsoft.com/office/drawing/2014/main" id="{F9CACFD8-6188-4B4A-8FF8-29D9BF311831}"/>
            </a:ext>
          </a:extLst>
        </xdr:cNvPr>
        <xdr:cNvSpPr/>
      </xdr:nvSpPr>
      <xdr:spPr>
        <a:xfrm rot="5400000">
          <a:off x="11430001" y="2047876"/>
          <a:ext cx="1162048" cy="514349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18000">
              <a:schemeClr val="bg1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45</xdr:col>
      <xdr:colOff>37539</xdr:colOff>
      <xdr:row>16</xdr:row>
      <xdr:rowOff>143436</xdr:rowOff>
    </xdr:from>
    <xdr:to>
      <xdr:col>56</xdr:col>
      <xdr:colOff>48745</xdr:colOff>
      <xdr:row>24</xdr:row>
      <xdr:rowOff>20170</xdr:rowOff>
    </xdr:to>
    <xdr:sp macro="" textlink="">
      <xdr:nvSpPr>
        <xdr:cNvPr id="27" name="Arrow: Up-Down 26">
          <a:extLst>
            <a:ext uri="{FF2B5EF4-FFF2-40B4-BE49-F238E27FC236}">
              <a16:creationId xmlns:a16="http://schemas.microsoft.com/office/drawing/2014/main" id="{3EA39DA0-37E6-41C6-9AE2-9BABA830C541}"/>
            </a:ext>
          </a:extLst>
        </xdr:cNvPr>
        <xdr:cNvSpPr/>
      </xdr:nvSpPr>
      <xdr:spPr>
        <a:xfrm rot="5400000">
          <a:off x="8963025" y="2838450"/>
          <a:ext cx="1400734" cy="2106706"/>
        </a:xfrm>
        <a:prstGeom prst="upDownArrow">
          <a:avLst>
            <a:gd name="adj1" fmla="val 50000"/>
            <a:gd name="adj2" fmla="val 36171"/>
          </a:avLst>
        </a:prstGeom>
        <a:gradFill>
          <a:gsLst>
            <a:gs pos="0">
              <a:srgbClr val="0000FF">
                <a:alpha val="45000"/>
              </a:srgbClr>
            </a:gs>
            <a:gs pos="51000">
              <a:schemeClr val="bg1">
                <a:alpha val="23000"/>
              </a:schemeClr>
            </a:gs>
            <a:gs pos="4900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</a:gsLst>
          <a:lin ang="5400000" scaled="0"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6AEEA0B-AC5C-4E4A-984B-6C0B66A7E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1</xdr:row>
      <xdr:rowOff>0</xdr:rowOff>
    </xdr:from>
    <xdr:to>
      <xdr:col>39</xdr:col>
      <xdr:colOff>56762</xdr:colOff>
      <xdr:row>18</xdr:row>
      <xdr:rowOff>190071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AA0DCC-4E4B-FA03-0986-B1301AF73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720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43</xdr:col>
      <xdr:colOff>0</xdr:colOff>
      <xdr:row>1</xdr:row>
      <xdr:rowOff>0</xdr:rowOff>
    </xdr:from>
    <xdr:to>
      <xdr:col>59</xdr:col>
      <xdr:colOff>56762</xdr:colOff>
      <xdr:row>18</xdr:row>
      <xdr:rowOff>190071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C3D87B2-B871-361C-B5C7-099FA9A21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63</xdr:col>
      <xdr:colOff>0</xdr:colOff>
      <xdr:row>1</xdr:row>
      <xdr:rowOff>0</xdr:rowOff>
    </xdr:from>
    <xdr:to>
      <xdr:col>79</xdr:col>
      <xdr:colOff>56762</xdr:colOff>
      <xdr:row>18</xdr:row>
      <xdr:rowOff>190071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020000-8812-F48F-A726-AF0FF044A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01500" y="1905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56762</xdr:colOff>
      <xdr:row>37</xdr:row>
      <xdr:rowOff>190071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DA0EFBA-6651-99BC-D82F-276534F21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1500" y="38100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20</xdr:row>
      <xdr:rowOff>0</xdr:rowOff>
    </xdr:from>
    <xdr:to>
      <xdr:col>39</xdr:col>
      <xdr:colOff>56762</xdr:colOff>
      <xdr:row>37</xdr:row>
      <xdr:rowOff>190071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3BFFE95-DA35-C95F-3817-7D89DF34E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81500" y="38100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43</xdr:col>
      <xdr:colOff>0</xdr:colOff>
      <xdr:row>20</xdr:row>
      <xdr:rowOff>0</xdr:rowOff>
    </xdr:from>
    <xdr:to>
      <xdr:col>59</xdr:col>
      <xdr:colOff>56762</xdr:colOff>
      <xdr:row>37</xdr:row>
      <xdr:rowOff>190071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3D9B5A-9B38-E9A6-08D5-0F43240A3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91500" y="3810000"/>
          <a:ext cx="3104762" cy="3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108856</xdr:colOff>
      <xdr:row>10</xdr:row>
      <xdr:rowOff>148222</xdr:rowOff>
    </xdr:from>
    <xdr:to>
      <xdr:col>38</xdr:col>
      <xdr:colOff>33941</xdr:colOff>
      <xdr:row>27</xdr:row>
      <xdr:rowOff>185075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7765F03A-5BA9-46E6-A765-5A7D10617A37}"/>
            </a:ext>
          </a:extLst>
        </xdr:cNvPr>
        <xdr:cNvSpPr/>
      </xdr:nvSpPr>
      <xdr:spPr>
        <a:xfrm rot="18900000">
          <a:off x="108856" y="2053222"/>
          <a:ext cx="7164085" cy="3275353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FULL-DAY</a:t>
          </a:r>
          <a:b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</a:br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LEAVE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101</xdr:row>
      <xdr:rowOff>0</xdr:rowOff>
    </xdr:from>
    <xdr:ext cx="6773220" cy="3210373"/>
    <xdr:pic>
      <xdr:nvPicPr>
        <xdr:cNvPr id="2" name="Picture 1">
          <a:extLst>
            <a:ext uri="{FF2B5EF4-FFF2-40B4-BE49-F238E27FC236}">
              <a16:creationId xmlns:a16="http://schemas.microsoft.com/office/drawing/2014/main" id="{EBEACEA4-D388-4E9D-BB5E-D31672601F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270659925"/>
          <a:ext cx="6773220" cy="321037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9</xdr:row>
      <xdr:rowOff>0</xdr:rowOff>
    </xdr:from>
    <xdr:ext cx="6735115" cy="2419688"/>
    <xdr:pic>
      <xdr:nvPicPr>
        <xdr:cNvPr id="3" name="Picture 2">
          <a:extLst>
            <a:ext uri="{FF2B5EF4-FFF2-40B4-BE49-F238E27FC236}">
              <a16:creationId xmlns:a16="http://schemas.microsoft.com/office/drawing/2014/main" id="{5089DE83-FB88-4EAF-BF1E-141CC847E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253133925"/>
          <a:ext cx="6735115" cy="241968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33</xdr:row>
      <xdr:rowOff>0</xdr:rowOff>
    </xdr:from>
    <xdr:ext cx="5811061" cy="3801005"/>
    <xdr:pic>
      <xdr:nvPicPr>
        <xdr:cNvPr id="2" name="Picture 1">
          <a:extLst>
            <a:ext uri="{FF2B5EF4-FFF2-40B4-BE49-F238E27FC236}">
              <a16:creationId xmlns:a16="http://schemas.microsoft.com/office/drawing/2014/main" id="{504D2720-D78D-49D8-8860-B78AB2833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111401925"/>
          <a:ext cx="5811061" cy="38010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57</xdr:row>
      <xdr:rowOff>0</xdr:rowOff>
    </xdr:from>
    <xdr:ext cx="6744641" cy="1781424"/>
    <xdr:pic>
      <xdr:nvPicPr>
        <xdr:cNvPr id="3" name="Picture 2">
          <a:extLst>
            <a:ext uri="{FF2B5EF4-FFF2-40B4-BE49-F238E27FC236}">
              <a16:creationId xmlns:a16="http://schemas.microsoft.com/office/drawing/2014/main" id="{9F7AEB48-7C01-4E0E-A21B-8DE92920F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115973925"/>
          <a:ext cx="6744641" cy="17814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113</xdr:row>
      <xdr:rowOff>0</xdr:rowOff>
    </xdr:from>
    <xdr:ext cx="6620799" cy="6782747"/>
    <xdr:pic>
      <xdr:nvPicPr>
        <xdr:cNvPr id="4" name="Picture 3">
          <a:extLst>
            <a:ext uri="{FF2B5EF4-FFF2-40B4-BE49-F238E27FC236}">
              <a16:creationId xmlns:a16="http://schemas.microsoft.com/office/drawing/2014/main" id="{36D639DD-5398-4844-8D1E-E34B8B286B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126641925"/>
          <a:ext cx="6620799" cy="678274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152</xdr:row>
      <xdr:rowOff>0</xdr:rowOff>
    </xdr:from>
    <xdr:ext cx="6592220" cy="3620005"/>
    <xdr:pic>
      <xdr:nvPicPr>
        <xdr:cNvPr id="5" name="Picture 4">
          <a:extLst>
            <a:ext uri="{FF2B5EF4-FFF2-40B4-BE49-F238E27FC236}">
              <a16:creationId xmlns:a16="http://schemas.microsoft.com/office/drawing/2014/main" id="{B807BC3C-AED6-4B41-B77F-83A2AEBCA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6134071425"/>
          <a:ext cx="6592220" cy="36200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175</xdr:row>
      <xdr:rowOff>0</xdr:rowOff>
    </xdr:from>
    <xdr:ext cx="6563641" cy="1200318"/>
    <xdr:pic>
      <xdr:nvPicPr>
        <xdr:cNvPr id="6" name="Picture 5">
          <a:extLst>
            <a:ext uri="{FF2B5EF4-FFF2-40B4-BE49-F238E27FC236}">
              <a16:creationId xmlns:a16="http://schemas.microsoft.com/office/drawing/2014/main" id="{A3C1F1B1-9160-4E40-B229-73C7D99D2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138452925"/>
          <a:ext cx="6563641" cy="120031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185</xdr:row>
      <xdr:rowOff>0</xdr:rowOff>
    </xdr:from>
    <xdr:ext cx="6554115" cy="1000265"/>
    <xdr:pic>
      <xdr:nvPicPr>
        <xdr:cNvPr id="7" name="Picture 6">
          <a:extLst>
            <a:ext uri="{FF2B5EF4-FFF2-40B4-BE49-F238E27FC236}">
              <a16:creationId xmlns:a16="http://schemas.microsoft.com/office/drawing/2014/main" id="{C14C3ED5-A69A-4AE2-9B92-D230E9E61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140357925"/>
          <a:ext cx="6554115" cy="100026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194</xdr:row>
      <xdr:rowOff>0</xdr:rowOff>
    </xdr:from>
    <xdr:ext cx="6544588" cy="1848108"/>
    <xdr:pic>
      <xdr:nvPicPr>
        <xdr:cNvPr id="8" name="Picture 7">
          <a:extLst>
            <a:ext uri="{FF2B5EF4-FFF2-40B4-BE49-F238E27FC236}">
              <a16:creationId xmlns:a16="http://schemas.microsoft.com/office/drawing/2014/main" id="{F0F98017-30B3-4D57-BCCE-8DAEF2E09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142072425"/>
          <a:ext cx="6544588" cy="184810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208</xdr:row>
      <xdr:rowOff>0</xdr:rowOff>
    </xdr:from>
    <xdr:ext cx="6592220" cy="3772426"/>
    <xdr:pic>
      <xdr:nvPicPr>
        <xdr:cNvPr id="9" name="Picture 8">
          <a:extLst>
            <a:ext uri="{FF2B5EF4-FFF2-40B4-BE49-F238E27FC236}">
              <a16:creationId xmlns:a16="http://schemas.microsoft.com/office/drawing/2014/main" id="{A8C00939-493D-4BA8-AB4F-218642F49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144739425"/>
          <a:ext cx="6592220" cy="377242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232</xdr:row>
      <xdr:rowOff>0</xdr:rowOff>
    </xdr:from>
    <xdr:ext cx="6563641" cy="6935168"/>
    <xdr:pic>
      <xdr:nvPicPr>
        <xdr:cNvPr id="10" name="Picture 9">
          <a:extLst>
            <a:ext uri="{FF2B5EF4-FFF2-40B4-BE49-F238E27FC236}">
              <a16:creationId xmlns:a16="http://schemas.microsoft.com/office/drawing/2014/main" id="{22CE318D-05AD-4344-B06F-39147F015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149311425"/>
          <a:ext cx="6563641" cy="693516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272</xdr:row>
      <xdr:rowOff>0</xdr:rowOff>
    </xdr:from>
    <xdr:ext cx="6544588" cy="1971950"/>
    <xdr:pic>
      <xdr:nvPicPr>
        <xdr:cNvPr id="11" name="Picture 10">
          <a:extLst>
            <a:ext uri="{FF2B5EF4-FFF2-40B4-BE49-F238E27FC236}">
              <a16:creationId xmlns:a16="http://schemas.microsoft.com/office/drawing/2014/main" id="{98AA7C36-E079-4C6F-9DC1-AA713D218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156931425"/>
          <a:ext cx="6544588" cy="19719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286</xdr:row>
      <xdr:rowOff>0</xdr:rowOff>
    </xdr:from>
    <xdr:ext cx="6573167" cy="1857634"/>
    <xdr:pic>
      <xdr:nvPicPr>
        <xdr:cNvPr id="12" name="Picture 11">
          <a:extLst>
            <a:ext uri="{FF2B5EF4-FFF2-40B4-BE49-F238E27FC236}">
              <a16:creationId xmlns:a16="http://schemas.microsoft.com/office/drawing/2014/main" id="{F48E15DF-50BC-4E4E-8651-C052B6750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159598425"/>
          <a:ext cx="6573167" cy="18576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299</xdr:row>
      <xdr:rowOff>0</xdr:rowOff>
    </xdr:from>
    <xdr:ext cx="6554115" cy="1600423"/>
    <xdr:pic>
      <xdr:nvPicPr>
        <xdr:cNvPr id="13" name="Picture 12">
          <a:extLst>
            <a:ext uri="{FF2B5EF4-FFF2-40B4-BE49-F238E27FC236}">
              <a16:creationId xmlns:a16="http://schemas.microsoft.com/office/drawing/2014/main" id="{E3EE47BF-81FF-4663-823C-539EED492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162074925"/>
          <a:ext cx="6554115" cy="160042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311</xdr:row>
      <xdr:rowOff>0</xdr:rowOff>
    </xdr:from>
    <xdr:ext cx="5753903" cy="6973273"/>
    <xdr:pic>
      <xdr:nvPicPr>
        <xdr:cNvPr id="14" name="Picture 13">
          <a:extLst>
            <a:ext uri="{FF2B5EF4-FFF2-40B4-BE49-F238E27FC236}">
              <a16:creationId xmlns:a16="http://schemas.microsoft.com/office/drawing/2014/main" id="{9FAF16FB-5255-41D8-B5E5-2BFEAED29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164360925"/>
          <a:ext cx="5753903" cy="697327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1</xdr:colOff>
      <xdr:row>350</xdr:row>
      <xdr:rowOff>0</xdr:rowOff>
    </xdr:from>
    <xdr:ext cx="13861733" cy="6784181"/>
    <xdr:pic>
      <xdr:nvPicPr>
        <xdr:cNvPr id="15" name="Picture 14">
          <a:extLst>
            <a:ext uri="{FF2B5EF4-FFF2-40B4-BE49-F238E27FC236}">
              <a16:creationId xmlns:a16="http://schemas.microsoft.com/office/drawing/2014/main" id="{9F1794CD-2E18-4F76-9210-D77F035A9C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1" y="6171790425"/>
          <a:ext cx="13861733" cy="6784181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4</xdr:col>
      <xdr:colOff>0</xdr:colOff>
      <xdr:row>388</xdr:row>
      <xdr:rowOff>0</xdr:rowOff>
    </xdr:from>
    <xdr:to>
      <xdr:col>76</xdr:col>
      <xdr:colOff>65056</xdr:colOff>
      <xdr:row>423</xdr:row>
      <xdr:rowOff>116681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8551F1EA-04D3-43CA-92FE-4B565B8D51C1}"/>
            </a:ext>
          </a:extLst>
        </xdr:cNvPr>
        <xdr:cNvGrpSpPr/>
      </xdr:nvGrpSpPr>
      <xdr:grpSpPr>
        <a:xfrm>
          <a:off x="762000" y="73914000"/>
          <a:ext cx="13781056" cy="6784181"/>
          <a:chOff x="762000" y="297370500"/>
          <a:chExt cx="13781056" cy="6784181"/>
        </a:xfrm>
      </xdr:grpSpPr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CD7078CE-8B20-4E38-7C74-66E5331AFD8B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62000" y="297370500"/>
            <a:ext cx="13781056" cy="6784181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1D7A531B-930E-5F9D-A881-296F676B1A31}"/>
              </a:ext>
            </a:extLst>
          </xdr:cNvPr>
          <xdr:cNvSpPr/>
        </xdr:nvSpPr>
        <xdr:spPr>
          <a:xfrm>
            <a:off x="12101341" y="302131020"/>
            <a:ext cx="2041494" cy="519431"/>
          </a:xfrm>
          <a:prstGeom prst="rect">
            <a:avLst/>
          </a:prstGeom>
          <a:noFill/>
          <a:ln w="635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426</xdr:row>
      <xdr:rowOff>0</xdr:rowOff>
    </xdr:from>
    <xdr:ext cx="13443680" cy="4627912"/>
    <xdr:pic>
      <xdr:nvPicPr>
        <xdr:cNvPr id="19" name="Picture 18">
          <a:extLst>
            <a:ext uri="{FF2B5EF4-FFF2-40B4-BE49-F238E27FC236}">
              <a16:creationId xmlns:a16="http://schemas.microsoft.com/office/drawing/2014/main" id="{6DB2F97B-4E30-449A-A164-5AEEF9C2C1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186268425"/>
          <a:ext cx="13443680" cy="4627912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454</xdr:row>
      <xdr:rowOff>0</xdr:rowOff>
    </xdr:from>
    <xdr:ext cx="6554115" cy="2000529"/>
    <xdr:pic>
      <xdr:nvPicPr>
        <xdr:cNvPr id="20" name="Picture 19">
          <a:extLst>
            <a:ext uri="{FF2B5EF4-FFF2-40B4-BE49-F238E27FC236}">
              <a16:creationId xmlns:a16="http://schemas.microsoft.com/office/drawing/2014/main" id="{3BF63822-06B5-473E-8AA0-97039D50A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6191602425"/>
          <a:ext cx="6554115" cy="20005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494</xdr:row>
      <xdr:rowOff>0</xdr:rowOff>
    </xdr:from>
    <xdr:ext cx="6563641" cy="6744641"/>
    <xdr:pic>
      <xdr:nvPicPr>
        <xdr:cNvPr id="21" name="Picture 20">
          <a:extLst>
            <a:ext uri="{FF2B5EF4-FFF2-40B4-BE49-F238E27FC236}">
              <a16:creationId xmlns:a16="http://schemas.microsoft.com/office/drawing/2014/main" id="{95A8FDC5-E61B-4D06-B2EB-C663EC1CD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6199222425"/>
          <a:ext cx="6563641" cy="674464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468</xdr:row>
      <xdr:rowOff>0</xdr:rowOff>
    </xdr:from>
    <xdr:ext cx="6582694" cy="4286848"/>
    <xdr:pic>
      <xdr:nvPicPr>
        <xdr:cNvPr id="22" name="Picture 21">
          <a:extLst>
            <a:ext uri="{FF2B5EF4-FFF2-40B4-BE49-F238E27FC236}">
              <a16:creationId xmlns:a16="http://schemas.microsoft.com/office/drawing/2014/main" id="{F8F92CD9-60B2-4D65-8824-8D791388B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6194269425"/>
          <a:ext cx="6582694" cy="4286848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533</xdr:row>
      <xdr:rowOff>0</xdr:rowOff>
    </xdr:from>
    <xdr:ext cx="6525536" cy="2676899"/>
    <xdr:pic>
      <xdr:nvPicPr>
        <xdr:cNvPr id="23" name="Picture 22">
          <a:extLst>
            <a:ext uri="{FF2B5EF4-FFF2-40B4-BE49-F238E27FC236}">
              <a16:creationId xmlns:a16="http://schemas.microsoft.com/office/drawing/2014/main" id="{EAA5A3D5-B2BE-4F06-9592-F6AE922A7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6206651925"/>
          <a:ext cx="6525536" cy="267689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550</xdr:row>
      <xdr:rowOff>0</xdr:rowOff>
    </xdr:from>
    <xdr:ext cx="12241333" cy="8602275"/>
    <xdr:pic>
      <xdr:nvPicPr>
        <xdr:cNvPr id="24" name="Picture 23">
          <a:extLst>
            <a:ext uri="{FF2B5EF4-FFF2-40B4-BE49-F238E27FC236}">
              <a16:creationId xmlns:a16="http://schemas.microsoft.com/office/drawing/2014/main" id="{5FDB6740-8C1C-4F94-87DB-E07E6F56B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6209890425"/>
          <a:ext cx="12241333" cy="860227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509</xdr:row>
      <xdr:rowOff>0</xdr:rowOff>
    </xdr:from>
    <xdr:to>
      <xdr:col>120</xdr:col>
      <xdr:colOff>95250</xdr:colOff>
      <xdr:row>532</xdr:row>
      <xdr:rowOff>8976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A5AD9886-2170-4C2B-85A8-133C000CA466}"/>
            </a:ext>
          </a:extLst>
        </xdr:cNvPr>
        <xdr:cNvGrpSpPr/>
      </xdr:nvGrpSpPr>
      <xdr:grpSpPr>
        <a:xfrm>
          <a:off x="762000" y="96964500"/>
          <a:ext cx="22193250" cy="4390476"/>
          <a:chOff x="762000" y="6525924882"/>
          <a:chExt cx="22193250" cy="439047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A12BA508-242C-81AB-175D-2928D059AE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2000" y="6525924882"/>
            <a:ext cx="6704762" cy="439047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4" name="Picture 3">
            <a:extLst>
              <a:ext uri="{FF2B5EF4-FFF2-40B4-BE49-F238E27FC236}">
                <a16:creationId xmlns:a16="http://schemas.microsoft.com/office/drawing/2014/main" id="{9D015B0B-0EFE-BC1D-C0DA-6B4E7B2B97A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620000" y="6525924882"/>
            <a:ext cx="15335250" cy="4238625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584</xdr:row>
      <xdr:rowOff>0</xdr:rowOff>
    </xdr:from>
    <xdr:ext cx="18285714" cy="9828571"/>
    <xdr:pic>
      <xdr:nvPicPr>
        <xdr:cNvPr id="5" name="Picture 4">
          <a:extLst>
            <a:ext uri="{FF2B5EF4-FFF2-40B4-BE49-F238E27FC236}">
              <a16:creationId xmlns:a16="http://schemas.microsoft.com/office/drawing/2014/main" id="{EFD4F0FE-F9D7-447C-AE5B-9166AA685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609749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639</xdr:row>
      <xdr:rowOff>0</xdr:rowOff>
    </xdr:from>
    <xdr:ext cx="6725589" cy="2857899"/>
    <xdr:pic>
      <xdr:nvPicPr>
        <xdr:cNvPr id="6" name="Picture 5">
          <a:extLst>
            <a:ext uri="{FF2B5EF4-FFF2-40B4-BE49-F238E27FC236}">
              <a16:creationId xmlns:a16="http://schemas.microsoft.com/office/drawing/2014/main" id="{AA93BE04-88F5-483C-9822-D160EEF12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6620227425"/>
          <a:ext cx="6725589" cy="285789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664</xdr:row>
      <xdr:rowOff>0</xdr:rowOff>
    </xdr:from>
    <xdr:ext cx="7980952" cy="1857143"/>
    <xdr:pic>
      <xdr:nvPicPr>
        <xdr:cNvPr id="7" name="Picture 6">
          <a:extLst>
            <a:ext uri="{FF2B5EF4-FFF2-40B4-BE49-F238E27FC236}">
              <a16:creationId xmlns:a16="http://schemas.microsoft.com/office/drawing/2014/main" id="{15BAA1E2-00D4-4B13-AF42-E57F916D2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624989925"/>
          <a:ext cx="7980952" cy="1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767</xdr:row>
      <xdr:rowOff>0</xdr:rowOff>
    </xdr:from>
    <xdr:ext cx="8019048" cy="1819048"/>
    <xdr:pic>
      <xdr:nvPicPr>
        <xdr:cNvPr id="8" name="Picture 7">
          <a:extLst>
            <a:ext uri="{FF2B5EF4-FFF2-40B4-BE49-F238E27FC236}">
              <a16:creationId xmlns:a16="http://schemas.microsoft.com/office/drawing/2014/main" id="{939BE416-52DE-4D00-9379-876961552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644611425"/>
          <a:ext cx="8019048" cy="1819048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129</xdr:row>
      <xdr:rowOff>0</xdr:rowOff>
    </xdr:from>
    <xdr:ext cx="6706536" cy="2229161"/>
    <xdr:pic>
      <xdr:nvPicPr>
        <xdr:cNvPr id="9" name="Picture 8">
          <a:extLst>
            <a:ext uri="{FF2B5EF4-FFF2-40B4-BE49-F238E27FC236}">
              <a16:creationId xmlns:a16="http://schemas.microsoft.com/office/drawing/2014/main" id="{8DFC6F92-396D-4D8C-8872-DB46A4EA5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352955925"/>
          <a:ext cx="6706536" cy="222916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211</xdr:row>
      <xdr:rowOff>0</xdr:rowOff>
    </xdr:from>
    <xdr:ext cx="6763694" cy="1219370"/>
    <xdr:pic>
      <xdr:nvPicPr>
        <xdr:cNvPr id="10" name="Picture 9">
          <a:extLst>
            <a:ext uri="{FF2B5EF4-FFF2-40B4-BE49-F238E27FC236}">
              <a16:creationId xmlns:a16="http://schemas.microsoft.com/office/drawing/2014/main" id="{21FAF280-9D48-402B-9BC1-2F6288DA7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368576925"/>
          <a:ext cx="6763694" cy="121937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241</xdr:row>
      <xdr:rowOff>0</xdr:rowOff>
    </xdr:from>
    <xdr:ext cx="7961905" cy="1400000"/>
    <xdr:pic>
      <xdr:nvPicPr>
        <xdr:cNvPr id="11" name="Picture 10">
          <a:extLst>
            <a:ext uri="{FF2B5EF4-FFF2-40B4-BE49-F238E27FC236}">
              <a16:creationId xmlns:a16="http://schemas.microsoft.com/office/drawing/2014/main" id="{55EB41AF-6A57-41C7-8CDA-EBFDC2AFC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374291925"/>
          <a:ext cx="7961905" cy="1400000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223</xdr:row>
      <xdr:rowOff>0</xdr:rowOff>
    </xdr:from>
    <xdr:ext cx="4952381" cy="2761905"/>
    <xdr:pic>
      <xdr:nvPicPr>
        <xdr:cNvPr id="12" name="Picture 11">
          <a:extLst>
            <a:ext uri="{FF2B5EF4-FFF2-40B4-BE49-F238E27FC236}">
              <a16:creationId xmlns:a16="http://schemas.microsoft.com/office/drawing/2014/main" id="{5B2F9DF8-19E3-4ACB-8412-F38919768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370862925"/>
          <a:ext cx="4952381" cy="276190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186</xdr:row>
      <xdr:rowOff>0</xdr:rowOff>
    </xdr:from>
    <xdr:ext cx="6573167" cy="4010585"/>
    <xdr:pic>
      <xdr:nvPicPr>
        <xdr:cNvPr id="13" name="Picture 12">
          <a:extLst>
            <a:ext uri="{FF2B5EF4-FFF2-40B4-BE49-F238E27FC236}">
              <a16:creationId xmlns:a16="http://schemas.microsoft.com/office/drawing/2014/main" id="{A3A3EAE5-0877-46F5-B430-A2B2699DB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363814425"/>
          <a:ext cx="6573167" cy="401058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175</xdr:row>
      <xdr:rowOff>0</xdr:rowOff>
    </xdr:from>
    <xdr:ext cx="4620270" cy="1457528"/>
    <xdr:pic>
      <xdr:nvPicPr>
        <xdr:cNvPr id="14" name="Picture 13">
          <a:extLst>
            <a:ext uri="{FF2B5EF4-FFF2-40B4-BE49-F238E27FC236}">
              <a16:creationId xmlns:a16="http://schemas.microsoft.com/office/drawing/2014/main" id="{57CEFDAB-8ACD-40A5-9BAB-A82963596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361718925"/>
          <a:ext cx="4620270" cy="14575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151</xdr:row>
      <xdr:rowOff>0</xdr:rowOff>
    </xdr:from>
    <xdr:ext cx="6601746" cy="3962953"/>
    <xdr:pic>
      <xdr:nvPicPr>
        <xdr:cNvPr id="15" name="Picture 14">
          <a:extLst>
            <a:ext uri="{FF2B5EF4-FFF2-40B4-BE49-F238E27FC236}">
              <a16:creationId xmlns:a16="http://schemas.microsoft.com/office/drawing/2014/main" id="{FF6B8EC9-A276-416E-8FEF-FC223A2B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357146925"/>
          <a:ext cx="6601746" cy="396295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96</xdr:row>
      <xdr:rowOff>0</xdr:rowOff>
    </xdr:from>
    <xdr:ext cx="18285714" cy="9828571"/>
    <xdr:pic>
      <xdr:nvPicPr>
        <xdr:cNvPr id="16" name="Picture 15">
          <a:extLst>
            <a:ext uri="{FF2B5EF4-FFF2-40B4-BE49-F238E27FC236}">
              <a16:creationId xmlns:a16="http://schemas.microsoft.com/office/drawing/2014/main" id="{6A36B78E-1B56-4033-AC37-35AFD6E24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6346669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52</xdr:row>
      <xdr:rowOff>0</xdr:rowOff>
    </xdr:from>
    <xdr:ext cx="5792008" cy="2962688"/>
    <xdr:pic>
      <xdr:nvPicPr>
        <xdr:cNvPr id="17" name="Picture 16">
          <a:extLst>
            <a:ext uri="{FF2B5EF4-FFF2-40B4-BE49-F238E27FC236}">
              <a16:creationId xmlns:a16="http://schemas.microsoft.com/office/drawing/2014/main" id="{A99EED3B-35E2-464E-A347-57DD8E599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6338287425"/>
          <a:ext cx="5792008" cy="296268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33</xdr:row>
      <xdr:rowOff>0</xdr:rowOff>
    </xdr:from>
    <xdr:ext cx="7990476" cy="2923809"/>
    <xdr:pic>
      <xdr:nvPicPr>
        <xdr:cNvPr id="18" name="Picture 17">
          <a:extLst>
            <a:ext uri="{FF2B5EF4-FFF2-40B4-BE49-F238E27FC236}">
              <a16:creationId xmlns:a16="http://schemas.microsoft.com/office/drawing/2014/main" id="{C87F860D-E2FB-46F1-AE19-080ABD4F8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6334667925"/>
          <a:ext cx="7990476" cy="2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313</xdr:row>
      <xdr:rowOff>0</xdr:rowOff>
    </xdr:from>
    <xdr:ext cx="7992590" cy="4429743"/>
    <xdr:pic>
      <xdr:nvPicPr>
        <xdr:cNvPr id="19" name="Picture 18">
          <a:extLst>
            <a:ext uri="{FF2B5EF4-FFF2-40B4-BE49-F238E27FC236}">
              <a16:creationId xmlns:a16="http://schemas.microsoft.com/office/drawing/2014/main" id="{2075BC23-23F7-4091-ABB4-D9C074FF2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6335620425"/>
          <a:ext cx="7992590" cy="4429743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369</xdr:row>
      <xdr:rowOff>0</xdr:rowOff>
    </xdr:from>
    <xdr:ext cx="18285714" cy="9828571"/>
    <xdr:pic>
      <xdr:nvPicPr>
        <xdr:cNvPr id="20" name="Picture 19">
          <a:extLst>
            <a:ext uri="{FF2B5EF4-FFF2-40B4-BE49-F238E27FC236}">
              <a16:creationId xmlns:a16="http://schemas.microsoft.com/office/drawing/2014/main" id="{5E906E8B-A674-45C7-A17E-F7CCFD99B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6346288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423</xdr:row>
      <xdr:rowOff>0</xdr:rowOff>
    </xdr:from>
    <xdr:ext cx="18285714" cy="9828571"/>
    <xdr:pic>
      <xdr:nvPicPr>
        <xdr:cNvPr id="21" name="Picture 20">
          <a:extLst>
            <a:ext uri="{FF2B5EF4-FFF2-40B4-BE49-F238E27FC236}">
              <a16:creationId xmlns:a16="http://schemas.microsoft.com/office/drawing/2014/main" id="{B501FB88-7941-48E6-8990-A1793B146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6356575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478</xdr:row>
      <xdr:rowOff>0</xdr:rowOff>
    </xdr:from>
    <xdr:ext cx="7971428" cy="1780952"/>
    <xdr:pic>
      <xdr:nvPicPr>
        <xdr:cNvPr id="22" name="Picture 21">
          <a:extLst>
            <a:ext uri="{FF2B5EF4-FFF2-40B4-BE49-F238E27FC236}">
              <a16:creationId xmlns:a16="http://schemas.microsoft.com/office/drawing/2014/main" id="{5687DF16-8F53-426D-9C72-052731837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6367052925"/>
          <a:ext cx="7971428" cy="1780952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295</xdr:row>
      <xdr:rowOff>0</xdr:rowOff>
    </xdr:from>
    <xdr:ext cx="7992590" cy="2648320"/>
    <xdr:pic>
      <xdr:nvPicPr>
        <xdr:cNvPr id="23" name="Picture 22">
          <a:extLst>
            <a:ext uri="{FF2B5EF4-FFF2-40B4-BE49-F238E27FC236}">
              <a16:creationId xmlns:a16="http://schemas.microsoft.com/office/drawing/2014/main" id="{4FA6D97D-FF12-4957-A24A-9BBEBCD99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6332191425"/>
          <a:ext cx="7992590" cy="2648320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11</xdr:row>
      <xdr:rowOff>0</xdr:rowOff>
    </xdr:from>
    <xdr:ext cx="6704762" cy="6161905"/>
    <xdr:pic>
      <xdr:nvPicPr>
        <xdr:cNvPr id="2" name="Picture 1">
          <a:extLst>
            <a:ext uri="{FF2B5EF4-FFF2-40B4-BE49-F238E27FC236}">
              <a16:creationId xmlns:a16="http://schemas.microsoft.com/office/drawing/2014/main" id="{E3906821-A041-4483-ABD3-6F0652D0D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679663425"/>
          <a:ext cx="6704762" cy="61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33</xdr:col>
      <xdr:colOff>0</xdr:colOff>
      <xdr:row>44</xdr:row>
      <xdr:rowOff>0</xdr:rowOff>
    </xdr:from>
    <xdr:ext cx="11447619" cy="428571"/>
    <xdr:pic>
      <xdr:nvPicPr>
        <xdr:cNvPr id="3" name="Picture 2">
          <a:extLst>
            <a:ext uri="{FF2B5EF4-FFF2-40B4-BE49-F238E27FC236}">
              <a16:creationId xmlns:a16="http://schemas.microsoft.com/office/drawing/2014/main" id="{1CDE3D31-CBAF-453E-BF07-93B4393057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86500" y="6685949925"/>
          <a:ext cx="11447619" cy="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78</xdr:row>
      <xdr:rowOff>0</xdr:rowOff>
    </xdr:from>
    <xdr:ext cx="6752381" cy="1123810"/>
    <xdr:pic>
      <xdr:nvPicPr>
        <xdr:cNvPr id="4" name="Picture 3">
          <a:extLst>
            <a:ext uri="{FF2B5EF4-FFF2-40B4-BE49-F238E27FC236}">
              <a16:creationId xmlns:a16="http://schemas.microsoft.com/office/drawing/2014/main" id="{E9281E96-0BB0-4267-9E68-9AF73554C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692426925"/>
          <a:ext cx="6752381" cy="1123810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207</xdr:row>
      <xdr:rowOff>0</xdr:rowOff>
    </xdr:from>
    <xdr:to>
      <xdr:col>81</xdr:col>
      <xdr:colOff>7690</xdr:colOff>
      <xdr:row>257</xdr:row>
      <xdr:rowOff>36905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BDE5D09F-E2C2-42FD-B466-3B0918174035}"/>
            </a:ext>
          </a:extLst>
        </xdr:cNvPr>
        <xdr:cNvGrpSpPr/>
      </xdr:nvGrpSpPr>
      <xdr:grpSpPr>
        <a:xfrm>
          <a:off x="762000" y="39433500"/>
          <a:ext cx="14676190" cy="9561905"/>
          <a:chOff x="762000" y="6719282382"/>
          <a:chExt cx="14676190" cy="9561905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D412E89C-C6D2-49D7-CC1B-4D115E19238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2000" y="6719282382"/>
            <a:ext cx="14676190" cy="9561905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30CAC519-4C1C-7778-B267-E8BF10C69051}"/>
              </a:ext>
            </a:extLst>
          </xdr:cNvPr>
          <xdr:cNvSpPr/>
        </xdr:nvSpPr>
        <xdr:spPr>
          <a:xfrm>
            <a:off x="6017559" y="6723260470"/>
            <a:ext cx="1546412" cy="2891119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155</xdr:row>
      <xdr:rowOff>0</xdr:rowOff>
    </xdr:from>
    <xdr:ext cx="18285714" cy="9828571"/>
    <xdr:pic>
      <xdr:nvPicPr>
        <xdr:cNvPr id="5" name="Picture 4">
          <a:extLst>
            <a:ext uri="{FF2B5EF4-FFF2-40B4-BE49-F238E27FC236}">
              <a16:creationId xmlns:a16="http://schemas.microsoft.com/office/drawing/2014/main" id="{D2340462-C268-4D00-9CB6-445CBE859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724049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50</xdr:row>
      <xdr:rowOff>0</xdr:rowOff>
    </xdr:from>
    <xdr:ext cx="18285714" cy="9828571"/>
    <xdr:pic>
      <xdr:nvPicPr>
        <xdr:cNvPr id="6" name="Picture 5">
          <a:extLst>
            <a:ext uri="{FF2B5EF4-FFF2-40B4-BE49-F238E27FC236}">
              <a16:creationId xmlns:a16="http://schemas.microsoft.com/office/drawing/2014/main" id="{D7275FD6-A5D5-4320-9A4D-0AD5C73C1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704047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102</xdr:row>
      <xdr:rowOff>0</xdr:rowOff>
    </xdr:from>
    <xdr:to>
      <xdr:col>81</xdr:col>
      <xdr:colOff>7690</xdr:colOff>
      <xdr:row>152</xdr:row>
      <xdr:rowOff>55952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39875F80-CA3E-4F87-98A7-50E3D1F2CA56}"/>
            </a:ext>
          </a:extLst>
        </xdr:cNvPr>
        <xdr:cNvGrpSpPr/>
      </xdr:nvGrpSpPr>
      <xdr:grpSpPr>
        <a:xfrm>
          <a:off x="762000" y="19431000"/>
          <a:ext cx="14676190" cy="9580952"/>
          <a:chOff x="762000" y="6699279882"/>
          <a:chExt cx="14676190" cy="9580952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A48A20F8-74B4-D2BF-CFE7-FFAAD463B46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2000" y="6699279882"/>
            <a:ext cx="14676190" cy="9580952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9" name="Rectangle 8">
            <a:extLst>
              <a:ext uri="{FF2B5EF4-FFF2-40B4-BE49-F238E27FC236}">
                <a16:creationId xmlns:a16="http://schemas.microsoft.com/office/drawing/2014/main" id="{A2F12215-9175-CA7D-A73E-DB970818C4D0}"/>
              </a:ext>
            </a:extLst>
          </xdr:cNvPr>
          <xdr:cNvSpPr/>
        </xdr:nvSpPr>
        <xdr:spPr>
          <a:xfrm>
            <a:off x="6051176" y="6703224351"/>
            <a:ext cx="1546412" cy="2891119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261</xdr:row>
      <xdr:rowOff>0</xdr:rowOff>
    </xdr:from>
    <xdr:ext cx="7980952" cy="1600000"/>
    <xdr:pic>
      <xdr:nvPicPr>
        <xdr:cNvPr id="10" name="Picture 9">
          <a:extLst>
            <a:ext uri="{FF2B5EF4-FFF2-40B4-BE49-F238E27FC236}">
              <a16:creationId xmlns:a16="http://schemas.microsoft.com/office/drawing/2014/main" id="{63BCC2E9-BE29-4B4B-8CA3-A34CCF82B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744242925"/>
          <a:ext cx="7980952" cy="1600000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9</xdr:row>
      <xdr:rowOff>0</xdr:rowOff>
    </xdr:from>
    <xdr:ext cx="12685714" cy="5800000"/>
    <xdr:pic>
      <xdr:nvPicPr>
        <xdr:cNvPr id="2" name="Picture 1">
          <a:extLst>
            <a:ext uri="{FF2B5EF4-FFF2-40B4-BE49-F238E27FC236}">
              <a16:creationId xmlns:a16="http://schemas.microsoft.com/office/drawing/2014/main" id="{21B050E4-DC10-474B-863A-2EC9573CC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648421425"/>
          <a:ext cx="12685714" cy="5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69</xdr:row>
      <xdr:rowOff>0</xdr:rowOff>
    </xdr:from>
    <xdr:to>
      <xdr:col>51</xdr:col>
      <xdr:colOff>151262</xdr:colOff>
      <xdr:row>149</xdr:row>
      <xdr:rowOff>45714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AEFCE2C-B2C5-4E49-8F7B-95528024CE2F}"/>
            </a:ext>
          </a:extLst>
        </xdr:cNvPr>
        <xdr:cNvGrpSpPr/>
      </xdr:nvGrpSpPr>
      <xdr:grpSpPr>
        <a:xfrm>
          <a:off x="762000" y="13144500"/>
          <a:ext cx="9104762" cy="15285714"/>
          <a:chOff x="762000" y="297370500"/>
          <a:chExt cx="9104762" cy="15285714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684EA4BE-30A8-5BE1-76CF-83A92582640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762000" y="297370500"/>
            <a:ext cx="9104762" cy="1528571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5" name="Rectangle 4">
            <a:extLst>
              <a:ext uri="{FF2B5EF4-FFF2-40B4-BE49-F238E27FC236}">
                <a16:creationId xmlns:a16="http://schemas.microsoft.com/office/drawing/2014/main" id="{98F77959-9119-6499-4C6E-F38F63C46083}"/>
              </a:ext>
            </a:extLst>
          </xdr:cNvPr>
          <xdr:cNvSpPr/>
        </xdr:nvSpPr>
        <xdr:spPr>
          <a:xfrm>
            <a:off x="2998994" y="301494264"/>
            <a:ext cx="603956" cy="247650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150</xdr:row>
      <xdr:rowOff>0</xdr:rowOff>
    </xdr:from>
    <xdr:ext cx="7085714" cy="5552381"/>
    <xdr:pic>
      <xdr:nvPicPr>
        <xdr:cNvPr id="6" name="Picture 5">
          <a:extLst>
            <a:ext uri="{FF2B5EF4-FFF2-40B4-BE49-F238E27FC236}">
              <a16:creationId xmlns:a16="http://schemas.microsoft.com/office/drawing/2014/main" id="{429B3FCB-1690-4C29-857E-4C1EB0C4F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675281925"/>
          <a:ext cx="7085714" cy="555238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303</xdr:row>
      <xdr:rowOff>0</xdr:rowOff>
    </xdr:from>
    <xdr:ext cx="14228571" cy="5238095"/>
    <xdr:pic>
      <xdr:nvPicPr>
        <xdr:cNvPr id="2" name="Picture 1">
          <a:extLst>
            <a:ext uri="{FF2B5EF4-FFF2-40B4-BE49-F238E27FC236}">
              <a16:creationId xmlns:a16="http://schemas.microsoft.com/office/drawing/2014/main" id="{90E61FE2-BDCE-4203-A4E9-6A9A463A4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873973425"/>
          <a:ext cx="14228571" cy="5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333</xdr:row>
      <xdr:rowOff>0</xdr:rowOff>
    </xdr:from>
    <xdr:ext cx="14228571" cy="8704762"/>
    <xdr:pic>
      <xdr:nvPicPr>
        <xdr:cNvPr id="3" name="Picture 2">
          <a:extLst>
            <a:ext uri="{FF2B5EF4-FFF2-40B4-BE49-F238E27FC236}">
              <a16:creationId xmlns:a16="http://schemas.microsoft.com/office/drawing/2014/main" id="{D5EDE303-6B70-4A9A-9F41-9CEBBD266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879688425"/>
          <a:ext cx="14228571" cy="87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380</xdr:row>
      <xdr:rowOff>0</xdr:rowOff>
    </xdr:from>
    <xdr:ext cx="18285714" cy="9828571"/>
    <xdr:pic>
      <xdr:nvPicPr>
        <xdr:cNvPr id="4" name="Picture 3">
          <a:extLst>
            <a:ext uri="{FF2B5EF4-FFF2-40B4-BE49-F238E27FC236}">
              <a16:creationId xmlns:a16="http://schemas.microsoft.com/office/drawing/2014/main" id="{1260FD34-C7CE-4831-97CA-4E7E774A8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888641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480</xdr:row>
      <xdr:rowOff>0</xdr:rowOff>
    </xdr:from>
    <xdr:ext cx="18285714" cy="9828571"/>
    <xdr:pic>
      <xdr:nvPicPr>
        <xdr:cNvPr id="5" name="Picture 4">
          <a:extLst>
            <a:ext uri="{FF2B5EF4-FFF2-40B4-BE49-F238E27FC236}">
              <a16:creationId xmlns:a16="http://schemas.microsoft.com/office/drawing/2014/main" id="{40372CD6-1170-432A-8EBB-2B31AB764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6907691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434</xdr:row>
      <xdr:rowOff>0</xdr:rowOff>
    </xdr:from>
    <xdr:ext cx="14228571" cy="8704762"/>
    <xdr:pic>
      <xdr:nvPicPr>
        <xdr:cNvPr id="6" name="Picture 5">
          <a:extLst>
            <a:ext uri="{FF2B5EF4-FFF2-40B4-BE49-F238E27FC236}">
              <a16:creationId xmlns:a16="http://schemas.microsoft.com/office/drawing/2014/main" id="{2C188111-E35B-4959-B4EE-45AC7487B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898928925"/>
          <a:ext cx="14228571" cy="87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535</xdr:row>
      <xdr:rowOff>0</xdr:rowOff>
    </xdr:from>
    <xdr:ext cx="8466667" cy="1390476"/>
    <xdr:pic>
      <xdr:nvPicPr>
        <xdr:cNvPr id="7" name="Picture 6">
          <a:extLst>
            <a:ext uri="{FF2B5EF4-FFF2-40B4-BE49-F238E27FC236}">
              <a16:creationId xmlns:a16="http://schemas.microsoft.com/office/drawing/2014/main" id="{8AB82CD7-8701-4A5F-86DA-6FDEE03A7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918169425"/>
          <a:ext cx="8466667" cy="139047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191</xdr:row>
      <xdr:rowOff>0</xdr:rowOff>
    </xdr:from>
    <xdr:ext cx="9009524" cy="6123809"/>
    <xdr:pic>
      <xdr:nvPicPr>
        <xdr:cNvPr id="8" name="Picture 7">
          <a:extLst>
            <a:ext uri="{FF2B5EF4-FFF2-40B4-BE49-F238E27FC236}">
              <a16:creationId xmlns:a16="http://schemas.microsoft.com/office/drawing/2014/main" id="{F47D0B5F-82B9-437A-88E7-9CAEDC7D8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786724425"/>
          <a:ext cx="9009524" cy="61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227</xdr:row>
      <xdr:rowOff>0</xdr:rowOff>
    </xdr:from>
    <xdr:ext cx="8895238" cy="2523809"/>
    <xdr:pic>
      <xdr:nvPicPr>
        <xdr:cNvPr id="9" name="Picture 8">
          <a:extLst>
            <a:ext uri="{FF2B5EF4-FFF2-40B4-BE49-F238E27FC236}">
              <a16:creationId xmlns:a16="http://schemas.microsoft.com/office/drawing/2014/main" id="{F9E2013F-7003-4529-BCCC-BC8E2C723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793582425"/>
          <a:ext cx="8895238" cy="252380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46</xdr:row>
      <xdr:rowOff>0</xdr:rowOff>
    </xdr:from>
    <xdr:ext cx="11552381" cy="6619048"/>
    <xdr:pic>
      <xdr:nvPicPr>
        <xdr:cNvPr id="10" name="Picture 9">
          <a:extLst>
            <a:ext uri="{FF2B5EF4-FFF2-40B4-BE49-F238E27FC236}">
              <a16:creationId xmlns:a16="http://schemas.microsoft.com/office/drawing/2014/main" id="{C8849D94-8210-4BB3-9DB1-CE46040D7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580603425"/>
          <a:ext cx="11552381" cy="6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</xdr:row>
      <xdr:rowOff>0</xdr:rowOff>
    </xdr:from>
    <xdr:ext cx="10580952" cy="6076190"/>
    <xdr:pic>
      <xdr:nvPicPr>
        <xdr:cNvPr id="11" name="Picture 10">
          <a:extLst>
            <a:ext uri="{FF2B5EF4-FFF2-40B4-BE49-F238E27FC236}">
              <a16:creationId xmlns:a16="http://schemas.microsoft.com/office/drawing/2014/main" id="{75CC435A-C0F1-4699-9439-7496F5770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573935925"/>
          <a:ext cx="10580952" cy="60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81</xdr:row>
      <xdr:rowOff>0</xdr:rowOff>
    </xdr:from>
    <xdr:ext cx="11685714" cy="4561905"/>
    <xdr:pic>
      <xdr:nvPicPr>
        <xdr:cNvPr id="12" name="Picture 11">
          <a:extLst>
            <a:ext uri="{FF2B5EF4-FFF2-40B4-BE49-F238E27FC236}">
              <a16:creationId xmlns:a16="http://schemas.microsoft.com/office/drawing/2014/main" id="{60922E92-64E4-46FE-B2BA-43AADD95E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587270925"/>
          <a:ext cx="11685714" cy="4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106</xdr:row>
      <xdr:rowOff>0</xdr:rowOff>
    </xdr:from>
    <xdr:to>
      <xdr:col>96</xdr:col>
      <xdr:colOff>188286</xdr:colOff>
      <xdr:row>116</xdr:row>
      <xdr:rowOff>18810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8543B505-7F44-4AB5-9EE6-F2A7CF430F8B}"/>
            </a:ext>
          </a:extLst>
        </xdr:cNvPr>
        <xdr:cNvGrpSpPr/>
      </xdr:nvGrpSpPr>
      <xdr:grpSpPr>
        <a:xfrm>
          <a:off x="762000" y="20193000"/>
          <a:ext cx="17714286" cy="1923810"/>
          <a:chOff x="762000" y="316039500"/>
          <a:chExt cx="17714286" cy="1923810"/>
        </a:xfrm>
      </xdr:grpSpPr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69F800EB-E60D-BB76-D5CA-2EFBC02F3B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762000" y="316039500"/>
            <a:ext cx="17714286" cy="1923810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F6B2AECB-BC7F-4EAD-115B-E1F8B16C7295}"/>
              </a:ext>
            </a:extLst>
          </xdr:cNvPr>
          <xdr:cNvSpPr/>
        </xdr:nvSpPr>
        <xdr:spPr>
          <a:xfrm>
            <a:off x="14702117" y="316655824"/>
            <a:ext cx="3585883" cy="1266263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147</xdr:row>
      <xdr:rowOff>0</xdr:rowOff>
    </xdr:from>
    <xdr:ext cx="6771428" cy="4323809"/>
    <xdr:pic>
      <xdr:nvPicPr>
        <xdr:cNvPr id="16" name="Picture 15">
          <a:extLst>
            <a:ext uri="{FF2B5EF4-FFF2-40B4-BE49-F238E27FC236}">
              <a16:creationId xmlns:a16="http://schemas.microsoft.com/office/drawing/2014/main" id="{7DD938AD-951E-44BA-9DB8-ED9676EF6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599843925"/>
          <a:ext cx="6771428" cy="432380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05e04ef6-a8c9-48db-8065-061fa260292c_f57b8c00-4882-4d7c-a3b9-0ecf369ec9ad@unq.gbl.spaces/1728370879627?context=%7B%22contextType%22%3A%22chat%22%7D" TargetMode="External"/><Relationship Id="rId2" Type="http://schemas.openxmlformats.org/officeDocument/2006/relationships/hyperlink" Target="https://teams.microsoft.com/l/message/19:05e04ef6-a8c9-48db-8065-061fa260292c_f57b8c00-4882-4d7c-a3b9-0ecf369ec9ad@unq.gbl.spaces/1728362660383?context=%7B%22contextType%22%3A%22chat%22%7D" TargetMode="External"/><Relationship Id="rId1" Type="http://schemas.openxmlformats.org/officeDocument/2006/relationships/hyperlink" Target="https://teams.microsoft.com/l/message/19:05e04ef6-a8c9-48db-8065-061fa260292c_f57b8c00-4882-4d7c-a3b9-0ecf369ec9ad@unq.gbl.spaces/1728348661454?context=%7B%22contextType%22%3A%22chat%22%7D" TargetMode="External"/><Relationship Id="rId5" Type="http://schemas.openxmlformats.org/officeDocument/2006/relationships/drawing" Target="../drawings/drawing10.xml"/><Relationship Id="rId4" Type="http://schemas.openxmlformats.org/officeDocument/2006/relationships/hyperlink" Target="https://teams.microsoft.com/l/message/19:05e04ef6-a8c9-48db-8065-061fa260292c_f57b8c00-4882-4d7c-a3b9-0ecf369ec9ad@unq.gbl.spaces/1728372449956?context=%7B%22contextType%22%3A%22chat%22%7D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14ca7fc4-e9b6-4fce-8af4-6f8123b26a54_c869a345-f176-4ecc-a5d1-ed669c946231@unq.gbl.spaces/1728457631740?context=%7B%22contextType%22%3A%22chat%22%7D" TargetMode="External"/><Relationship Id="rId2" Type="http://schemas.openxmlformats.org/officeDocument/2006/relationships/hyperlink" Target="https://teams.microsoft.com/l/message/19:11b3f41f-764b-4fe4-9587-e79a25a0f9bb_c869a345-f176-4ecc-a5d1-ed669c946231@unq.gbl.spaces/1728448746047?context=%7B%22contextType%22%3A%22chat%22%7D" TargetMode="External"/><Relationship Id="rId1" Type="http://schemas.openxmlformats.org/officeDocument/2006/relationships/hyperlink" Target="https://teams.microsoft.com/l/message/19:11b3f41f-764b-4fe4-9587-e79a25a0f9bb_c869a345-f176-4ecc-a5d1-ed669c946231@unq.gbl.spaces/1728275035410?context=%7B%22contextType%22%3A%22chat%22%7D" TargetMode="External"/><Relationship Id="rId5" Type="http://schemas.openxmlformats.org/officeDocument/2006/relationships/drawing" Target="../drawings/drawing11.xml"/><Relationship Id="rId4" Type="http://schemas.openxmlformats.org/officeDocument/2006/relationships/hyperlink" Target="https://teams.microsoft.com/l/message/19:6591ef35-3cc7-49cb-8f66-b0a6ffed7230_c869a345-f176-4ecc-a5d1-ed669c946231@unq.gbl.spaces/1728465806037?context=%7B%22contextType%22%3A%22chat%22%7D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https://teams.microsoft.com/l/message/19:3195fa4b-a675-4429-a61c-a711f2aea1aa_61243b28-6ee4-4835-8a90-c833332187b1@unq.gbl.spaces/1727332681649?context=%7B%22contextType%22%3A%22chat%22%7D" TargetMode="External"/><Relationship Id="rId1" Type="http://schemas.openxmlformats.org/officeDocument/2006/relationships/hyperlink" Target="https://teams.microsoft.com/l/message/19:3195fa4b-a675-4429-a61c-a711f2aea1aa_61243b28-6ee4-4835-8a90-c833332187b1@unq.gbl.spaces/1727319096909?context=%7B%22contextType%22%3A%22chat%22%7D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teams.microsoft.com/l/message/19:76d358a5-b57e-4e37-a58b-b674bf097467_c869a345-f176-4ecc-a5d1-ed669c946231@unq.gbl.spaces/1727419126762?context=%7B%22contextType%22%3A%22chat%22%7D" TargetMode="External"/><Relationship Id="rId13" Type="http://schemas.openxmlformats.org/officeDocument/2006/relationships/hyperlink" Target="https://teams.microsoft.com/l/message/19:d7afe02c6ef44f8b911b53dfceb5756d@thread.v2/1727420178135?context=%7B%22contextType%22%3A%22chat%22%7D" TargetMode="External"/><Relationship Id="rId18" Type="http://schemas.openxmlformats.org/officeDocument/2006/relationships/hyperlink" Target="https://teams.microsoft.com/l/message/19:76d358a5-b57e-4e37-a58b-b674bf097467_c869a345-f176-4ecc-a5d1-ed669c946231@unq.gbl.spaces/1727421693923?context=%7B%22contextType%22%3A%22chat%22%7D" TargetMode="External"/><Relationship Id="rId3" Type="http://schemas.openxmlformats.org/officeDocument/2006/relationships/hyperlink" Target="https://teams.microsoft.com/l/message/19:d7afe02c6ef44f8b911b53dfceb5756d@thread.v2/1727407565753?context=%7B%22contextType%22%3A%22chat%22%7D" TargetMode="External"/><Relationship Id="rId7" Type="http://schemas.openxmlformats.org/officeDocument/2006/relationships/hyperlink" Target="https://teams.microsoft.com/l/message/19:d7afe02c6ef44f8b911b53dfceb5756d@thread.v2/1727418944906?context=%7B%22contextType%22%3A%22chat%22%7D" TargetMode="External"/><Relationship Id="rId12" Type="http://schemas.openxmlformats.org/officeDocument/2006/relationships/hyperlink" Target="https://teams.microsoft.com/l/message/19:76d358a5-b57e-4e37-a58b-b674bf097467_c869a345-f176-4ecc-a5d1-ed669c946231@unq.gbl.spaces/1727420013396?context=%7B%22contextType%22%3A%22chat%22%7D" TargetMode="External"/><Relationship Id="rId17" Type="http://schemas.openxmlformats.org/officeDocument/2006/relationships/hyperlink" Target="https://teams.microsoft.com/l/message/19:76d358a5-b57e-4e37-a58b-b674bf097467_c869a345-f176-4ecc-a5d1-ed669c946231@unq.gbl.spaces/1727421310684?context=%7B%22contextType%22%3A%22chat%22%7D" TargetMode="External"/><Relationship Id="rId2" Type="http://schemas.openxmlformats.org/officeDocument/2006/relationships/hyperlink" Target="https://teams.microsoft.com/l/message/19:d7afe02c6ef44f8b911b53dfceb5756d@thread.v2/1727405986889?context=%7B%22contextType%22%3A%22chat%22%7D" TargetMode="External"/><Relationship Id="rId16" Type="http://schemas.openxmlformats.org/officeDocument/2006/relationships/hyperlink" Target="https://teams.microsoft.com/l/message/19:d7afe02c6ef44f8b911b53dfceb5756d@thread.v2/1727421578348?context=%7B%22contextType%22%3A%22chat%22%7D" TargetMode="External"/><Relationship Id="rId1" Type="http://schemas.openxmlformats.org/officeDocument/2006/relationships/hyperlink" Target="https://teams.microsoft.com/l/message/19:d7afe02c6ef44f8b911b53dfceb5756d@thread.v2/1727060422173?context=%7B%22contextType%22%3A%22chat%22%7D" TargetMode="External"/><Relationship Id="rId6" Type="http://schemas.openxmlformats.org/officeDocument/2006/relationships/hyperlink" Target="https://teams.microsoft.com/l/message/19:76d358a5-b57e-4e37-a58b-b674bf097467_c869a345-f176-4ecc-a5d1-ed669c946231@unq.gbl.spaces/1727418944840?context=%7B%22contextType%22%3A%22chat%22%7D" TargetMode="External"/><Relationship Id="rId11" Type="http://schemas.openxmlformats.org/officeDocument/2006/relationships/hyperlink" Target="https://teams.microsoft.com/l/message/19:d7afe02c6ef44f8b911b53dfceb5756d@thread.v2/1727419674046?context=%7B%22contextType%22%3A%22chat%22%7D" TargetMode="External"/><Relationship Id="rId5" Type="http://schemas.openxmlformats.org/officeDocument/2006/relationships/hyperlink" Target="https://teams.microsoft.com/l/message/19:d7afe02c6ef44f8b911b53dfceb5756d@thread.v2/1727410591550?context=%7B%22contextType%22%3A%22chat%22%7D" TargetMode="External"/><Relationship Id="rId15" Type="http://schemas.openxmlformats.org/officeDocument/2006/relationships/hyperlink" Target="https://teams.microsoft.com/l/message/19:d7afe02c6ef44f8b911b53dfceb5756d@thread.v2/1727421024427?context=%7B%22contextType%22%3A%22chat%22%7D" TargetMode="External"/><Relationship Id="rId10" Type="http://schemas.openxmlformats.org/officeDocument/2006/relationships/hyperlink" Target="https://teams.microsoft.com/l/message/19:76d358a5-b57e-4e37-a58b-b674bf097467_c869a345-f176-4ecc-a5d1-ed669c946231@unq.gbl.spaces/1727419336334?context=%7B%22contextType%22%3A%22chat%22%7D" TargetMode="External"/><Relationship Id="rId19" Type="http://schemas.openxmlformats.org/officeDocument/2006/relationships/drawing" Target="../drawings/drawing4.xml"/><Relationship Id="rId4" Type="http://schemas.openxmlformats.org/officeDocument/2006/relationships/hyperlink" Target="https://teams.microsoft.com/l/message/19:76d358a5-b57e-4e37-a58b-b674bf097467_c869a345-f176-4ecc-a5d1-ed669c946231@unq.gbl.spaces/1727409777432?context=%7B%22contextType%22%3A%22chat%22%7D" TargetMode="External"/><Relationship Id="rId9" Type="http://schemas.openxmlformats.org/officeDocument/2006/relationships/hyperlink" Target="https://teams.microsoft.com/l/message/19:d7afe02c6ef44f8b911b53dfceb5756d@thread.v2/1727419238014?context=%7B%22contextType%22%3A%22chat%22%7D" TargetMode="External"/><Relationship Id="rId14" Type="http://schemas.openxmlformats.org/officeDocument/2006/relationships/hyperlink" Target="https://teams.microsoft.com/l/message/19:d7afe02c6ef44f8b911b53dfceb5756d@thread.v2/1727420919426?context=%7B%22contextType%22%3A%22chat%22%7D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s://teams.microsoft.com/l/message/19:d7afe02c6ef44f8b911b53dfceb5756d@thread.v2/1727406042743?context=%7B%22contextType%22%3A%22chat%22%7D" TargetMode="External"/><Relationship Id="rId13" Type="http://schemas.openxmlformats.org/officeDocument/2006/relationships/hyperlink" Target="https://teams.microsoft.com/l/message/19:14ca7fc4-e9b6-4fce-8af4-6f8123b26a54_c869a345-f176-4ecc-a5d1-ed669c946231@unq.gbl.spaces/1727661338566?context=%7B%22contextType%22%3A%22chat%22%7D" TargetMode="External"/><Relationship Id="rId3" Type="http://schemas.openxmlformats.org/officeDocument/2006/relationships/hyperlink" Target="https://teams.microsoft.com/l/message/19:3195fa4b-a675-4429-a61c-a711f2aea1aa_61243b28-6ee4-4835-8a90-c833332187b1@unq.gbl.spaces/1727752493802?context=%7B%22contextType%22%3A%22chat%22%7D" TargetMode="External"/><Relationship Id="rId7" Type="http://schemas.openxmlformats.org/officeDocument/2006/relationships/hyperlink" Target="https://teams.microsoft.com/l/message/19:d7afe02c6ef44f8b911b53dfceb5756d@thread.v2/1727405882688?context=%7B%22contextType%22%3A%22chat%22%7D" TargetMode="External"/><Relationship Id="rId12" Type="http://schemas.openxmlformats.org/officeDocument/2006/relationships/hyperlink" Target="https://teams.microsoft.com/l/message/19:10702a0a-67bc-415d-880e-f00101b491af_c869a345-f176-4ecc-a5d1-ed669c946231@unq.gbl.spaces/1727744853267?context=%7B%22contextType%22%3A%22chat%22%7D" TargetMode="External"/><Relationship Id="rId2" Type="http://schemas.openxmlformats.org/officeDocument/2006/relationships/hyperlink" Target="https://teams.microsoft.com/l/message/19:000e6776-ae38-479a-9f73-4f7084b40292_f57b8c00-4882-4d7c-a3b9-0ecf369ec9ad@unq.gbl.spaces/1727747847917?context=%7B%22contextType%22%3A%22chat%22%7D" TargetMode="External"/><Relationship Id="rId16" Type="http://schemas.openxmlformats.org/officeDocument/2006/relationships/drawing" Target="../drawings/drawing5.xml"/><Relationship Id="rId1" Type="http://schemas.openxmlformats.org/officeDocument/2006/relationships/hyperlink" Target="https://teams.microsoft.com/l/message/19:000e6776-ae38-479a-9f73-4f7084b40292_f57b8c00-4882-4d7c-a3b9-0ecf369ec9ad@unq.gbl.spaces/1727745375146?context=%7B%22contextType%22%3A%22chat%22%7D" TargetMode="External"/><Relationship Id="rId6" Type="http://schemas.openxmlformats.org/officeDocument/2006/relationships/hyperlink" Target="https://teams.microsoft.com/l/message/19:d7afe02c6ef44f8b911b53dfceb5756d@thread.v2/1727403848947?context=%7B%22contextType%22%3A%22chat%22%7D" TargetMode="External"/><Relationship Id="rId11" Type="http://schemas.openxmlformats.org/officeDocument/2006/relationships/hyperlink" Target="https://teams.microsoft.com/l/message/19:39e2f28a72f742e49127f2033d45e335@thread.v2/1727685432923?context=%7B%22contextType%22%3A%22chat%22%7D" TargetMode="External"/><Relationship Id="rId5" Type="http://schemas.openxmlformats.org/officeDocument/2006/relationships/hyperlink" Target="https://teams.microsoft.com/l/message/19:d7afe02c6ef44f8b911b53dfceb5756d@thread.v2/1727402765701?context=%7B%22contextType%22%3A%22chat%22%7D" TargetMode="External"/><Relationship Id="rId15" Type="http://schemas.openxmlformats.org/officeDocument/2006/relationships/hyperlink" Target="https://teams.microsoft.com/l/message/19:14ca7fc4-e9b6-4fce-8af4-6f8123b26a54_c869a345-f176-4ecc-a5d1-ed669c946231@unq.gbl.spaces/1727749533846?context=%7B%22contextType%22%3A%22chat%22%7D" TargetMode="External"/><Relationship Id="rId10" Type="http://schemas.openxmlformats.org/officeDocument/2006/relationships/hyperlink" Target="https://teams.microsoft.com/l/message/19:10702a0a-67bc-415d-880e-f00101b491af_c869a345-f176-4ecc-a5d1-ed669c946231@unq.gbl.spaces/1727407852746?context=%7B%22contextType%22%3A%22chat%22%7D" TargetMode="External"/><Relationship Id="rId4" Type="http://schemas.openxmlformats.org/officeDocument/2006/relationships/hyperlink" Target="https://teams.microsoft.com/l/message/19:3195fa4b-a675-4429-a61c-a711f2aea1aa_61243b28-6ee4-4835-8a90-c833332187b1@unq.gbl.spaces/1727774263724?context=%7B%22contextType%22%3A%22chat%22%7D" TargetMode="External"/><Relationship Id="rId9" Type="http://schemas.openxmlformats.org/officeDocument/2006/relationships/hyperlink" Target="https://teams.microsoft.com/l/message/19:d7afe02c6ef44f8b911b53dfceb5756d@thread.v2/1727406451347?context=%7B%22contextType%22%3A%22chat%22%7D" TargetMode="External"/><Relationship Id="rId14" Type="http://schemas.openxmlformats.org/officeDocument/2006/relationships/hyperlink" Target="https://teams.microsoft.com/l/message/19:4a4f4dfa-c716-4042-8c71-ee8384ab6585_c869a345-f176-4ecc-a5d1-ed669c946231@unq.gbl.spaces/1727682557957?context=%7B%22contextType%22%3A%22chat%22%7D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https://teams.microsoft.com/l/message/19:78f8023c-a6b9-46d0-895a-61f557bdde5d_f57b8c00-4882-4d7c-a3b9-0ecf369ec9ad@unq.gbl.spaces/1727858309262?context=%7B%22contextType%22%3A%22chat%22%7D" TargetMode="External"/><Relationship Id="rId1" Type="http://schemas.openxmlformats.org/officeDocument/2006/relationships/hyperlink" Target="https://teams.microsoft.com/l/message/19:78f8023c-a6b9-46d0-895a-61f557bdde5d_f57b8c00-4882-4d7c-a3b9-0ecf369ec9ad@unq.gbl.spaces/1727840525515?context=%7B%22contextType%22%3A%22chat%22%7D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hyperlink" Target="https://teams.microsoft.com/l/message/19:633595e6-2f48-4516-ad3c-37a06400ad9d_c869a345-f176-4ecc-a5d1-ed669c946231@unq.gbl.spaces/1727928772387?context=%7B%22contextType%22%3A%22chat%22%7D" TargetMode="Externa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https://teams.microsoft.com/l/message/19:0b5e004b-7a59-43b4-8530-91bb9c469331_c869a345-f176-4ecc-a5d1-ed669c946231@unq.gbl.spaces/1727935256712?context=%7B%22contextType%22%3A%22chat%22%7D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d7afe02c6ef44f8b911b53dfceb5756d@thread.v2/1728270203255?context=%7B%22contextType%22%3A%22chat%22%7D" TargetMode="External"/><Relationship Id="rId2" Type="http://schemas.openxmlformats.org/officeDocument/2006/relationships/hyperlink" Target="https://teams.microsoft.com/l/message/19:d7afe02c6ef44f8b911b53dfceb5756d@thread.v2/1728265950843?context=%7B%22contextType%22%3A%22chat%22%7D" TargetMode="External"/><Relationship Id="rId1" Type="http://schemas.openxmlformats.org/officeDocument/2006/relationships/hyperlink" Target="https://teams.microsoft.com/l/message/19:6591ef35-3cc7-49cb-8f66-b0a6ffed7230_c869a345-f176-4ecc-a5d1-ed669c946231@unq.gbl.spaces/1728276563150?context=%7B%22contextType%22%3A%22chat%22%7D" TargetMode="External"/><Relationship Id="rId4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8F9F1-4590-4487-9BE7-967CF50B93CD}">
  <dimension ref="B2"/>
  <sheetViews>
    <sheetView zoomScale="85" zoomScaleNormal="85" workbookViewId="0">
      <selection activeCell="AZ42" sqref="AZ42"/>
    </sheetView>
  </sheetViews>
  <sheetFormatPr defaultColWidth="2.85546875" defaultRowHeight="15" x14ac:dyDescent="0.25"/>
  <cols>
    <col min="1" max="16384" width="2.85546875" style="3"/>
  </cols>
  <sheetData>
    <row r="2" spans="2:2" x14ac:dyDescent="0.25">
      <c r="B2" s="1" t="s">
        <v>85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0C65C1-2D75-47A4-B9E5-C0C0F0066737}">
  <dimension ref="B2:AI923"/>
  <sheetViews>
    <sheetView topLeftCell="A875" zoomScale="85" zoomScaleNormal="85" workbookViewId="0">
      <selection activeCell="C923" sqref="C923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738</v>
      </c>
    </row>
    <row r="4" spans="2:5" x14ac:dyDescent="0.25">
      <c r="C4" s="20">
        <v>0</v>
      </c>
      <c r="E4" s="1" t="s">
        <v>739</v>
      </c>
    </row>
    <row r="5" spans="2:5" x14ac:dyDescent="0.25">
      <c r="E5" s="3" t="s">
        <v>740</v>
      </c>
    </row>
    <row r="6" spans="2:5" x14ac:dyDescent="0.25">
      <c r="E6" s="1" t="s">
        <v>743</v>
      </c>
    </row>
    <row r="7" spans="2:5" x14ac:dyDescent="0.25">
      <c r="E7" s="3" t="s">
        <v>60</v>
      </c>
    </row>
    <row r="8" spans="2:5" x14ac:dyDescent="0.25">
      <c r="E8" s="3" t="s">
        <v>744</v>
      </c>
    </row>
    <row r="10" spans="2:5" x14ac:dyDescent="0.25">
      <c r="E10" s="21" t="s">
        <v>741</v>
      </c>
    </row>
    <row r="11" spans="2:5" x14ac:dyDescent="0.25">
      <c r="E11" t="s">
        <v>742</v>
      </c>
    </row>
    <row r="34" spans="5:5" x14ac:dyDescent="0.25">
      <c r="E34" s="1" t="s">
        <v>743</v>
      </c>
    </row>
    <row r="64" spans="5:5" x14ac:dyDescent="0.25">
      <c r="E64" s="3" t="s">
        <v>36</v>
      </c>
    </row>
    <row r="65" spans="5:5" x14ac:dyDescent="0.25">
      <c r="E65" s="1" t="s">
        <v>745</v>
      </c>
    </row>
    <row r="67" spans="5:5" x14ac:dyDescent="0.25">
      <c r="E67" s="14" t="s">
        <v>2</v>
      </c>
    </row>
    <row r="68" spans="5:5" x14ac:dyDescent="0.25">
      <c r="E68" s="14" t="s">
        <v>201</v>
      </c>
    </row>
    <row r="69" spans="5:5" x14ac:dyDescent="0.25">
      <c r="E69" s="14" t="s">
        <v>202</v>
      </c>
    </row>
    <row r="70" spans="5:5" x14ac:dyDescent="0.25">
      <c r="E70" s="14" t="s">
        <v>66</v>
      </c>
    </row>
    <row r="71" spans="5:5" x14ac:dyDescent="0.25">
      <c r="E71" s="14" t="s">
        <v>203</v>
      </c>
    </row>
    <row r="72" spans="5:5" x14ac:dyDescent="0.25">
      <c r="E72" s="14" t="s">
        <v>746</v>
      </c>
    </row>
    <row r="74" spans="5:5" customFormat="1" x14ac:dyDescent="0.25">
      <c r="E74" s="24" t="s">
        <v>21</v>
      </c>
    </row>
    <row r="75" spans="5:5" customFormat="1" x14ac:dyDescent="0.25">
      <c r="E75" s="24"/>
    </row>
    <row r="76" spans="5:5" customFormat="1" x14ac:dyDescent="0.25">
      <c r="E76" s="24" t="s">
        <v>204</v>
      </c>
    </row>
    <row r="77" spans="5:5" customFormat="1" x14ac:dyDescent="0.25">
      <c r="E77" s="24" t="s">
        <v>22</v>
      </c>
    </row>
    <row r="78" spans="5:5" customFormat="1" x14ac:dyDescent="0.25">
      <c r="E78" s="24" t="s">
        <v>205</v>
      </c>
    </row>
    <row r="79" spans="5:5" customFormat="1" x14ac:dyDescent="0.25">
      <c r="E79" s="24" t="s">
        <v>78</v>
      </c>
    </row>
    <row r="80" spans="5:5" customFormat="1" x14ac:dyDescent="0.25">
      <c r="E80" s="24" t="s">
        <v>747</v>
      </c>
    </row>
    <row r="81" spans="5:5" customFormat="1" x14ac:dyDescent="0.25">
      <c r="E81" s="24" t="s">
        <v>748</v>
      </c>
    </row>
    <row r="82" spans="5:5" customFormat="1" x14ac:dyDescent="0.25">
      <c r="E82" s="24" t="s">
        <v>749</v>
      </c>
    </row>
    <row r="83" spans="5:5" customFormat="1" x14ac:dyDescent="0.25">
      <c r="E83" s="24"/>
    </row>
    <row r="84" spans="5:5" customFormat="1" x14ac:dyDescent="0.25">
      <c r="E84" s="24" t="s">
        <v>28</v>
      </c>
    </row>
    <row r="85" spans="5:5" customFormat="1" x14ac:dyDescent="0.25">
      <c r="E85" s="24" t="s">
        <v>23</v>
      </c>
    </row>
    <row r="86" spans="5:5" customFormat="1" x14ac:dyDescent="0.25"/>
    <row r="87" spans="5:5" customFormat="1" x14ac:dyDescent="0.25">
      <c r="E87" s="2" t="s">
        <v>4</v>
      </c>
    </row>
    <row r="164" spans="5:5" customFormat="1" x14ac:dyDescent="0.25">
      <c r="E164" s="2" t="s">
        <v>5</v>
      </c>
    </row>
    <row r="242" spans="5:5" customFormat="1" x14ac:dyDescent="0.25">
      <c r="E242" s="2" t="s">
        <v>743</v>
      </c>
    </row>
    <row r="276" spans="5:5" customFormat="1" x14ac:dyDescent="0.25">
      <c r="E276" s="21" t="s">
        <v>751</v>
      </c>
    </row>
    <row r="277" spans="5:5" customFormat="1" x14ac:dyDescent="0.25">
      <c r="E277" t="s">
        <v>752</v>
      </c>
    </row>
    <row r="299" spans="5:35" x14ac:dyDescent="0.25">
      <c r="E299" s="3" t="s">
        <v>50</v>
      </c>
      <c r="U299" s="13" t="s">
        <v>53</v>
      </c>
      <c r="AI299" s="3" t="s">
        <v>56</v>
      </c>
    </row>
    <row r="300" spans="5:35" x14ac:dyDescent="0.25">
      <c r="E300" s="3" t="s">
        <v>51</v>
      </c>
      <c r="U300" s="13" t="s">
        <v>54</v>
      </c>
      <c r="AI300" s="3" t="s">
        <v>57</v>
      </c>
    </row>
    <row r="301" spans="5:35" x14ac:dyDescent="0.25">
      <c r="E301" s="3" t="s">
        <v>52</v>
      </c>
      <c r="U301" s="13" t="s">
        <v>55</v>
      </c>
      <c r="AI301" s="3" t="s">
        <v>58</v>
      </c>
    </row>
    <row r="303" spans="5:35" customFormat="1" x14ac:dyDescent="0.25">
      <c r="E303" s="22" t="s">
        <v>2</v>
      </c>
      <c r="F303" s="23"/>
      <c r="G303" s="23"/>
      <c r="H303" s="23"/>
      <c r="I303" s="23"/>
      <c r="J303" s="23"/>
      <c r="K303" s="23"/>
      <c r="L303" s="23"/>
      <c r="M303" s="23"/>
      <c r="N303" s="23"/>
      <c r="O303" s="23"/>
      <c r="P303" s="23"/>
      <c r="Q303" s="23"/>
      <c r="R303" s="23"/>
      <c r="S303" s="23"/>
      <c r="T303" s="23"/>
      <c r="U303" s="23"/>
      <c r="V303" s="23"/>
      <c r="W303" s="23"/>
      <c r="X303" s="23"/>
      <c r="Y303" s="23"/>
      <c r="Z303" s="23"/>
      <c r="AA303" s="23"/>
      <c r="AB303" s="23"/>
      <c r="AC303" s="23"/>
      <c r="AD303" s="23"/>
      <c r="AE303" s="23"/>
    </row>
    <row r="304" spans="5:35" customFormat="1" x14ac:dyDescent="0.25">
      <c r="E304" s="22" t="s">
        <v>111</v>
      </c>
      <c r="F304" s="23"/>
      <c r="G304" s="23"/>
      <c r="H304" s="23"/>
      <c r="I304" s="23"/>
      <c r="J304" s="23"/>
      <c r="K304" s="23"/>
      <c r="L304" s="23"/>
      <c r="M304" s="23"/>
      <c r="N304" s="23"/>
      <c r="O304" s="23"/>
      <c r="P304" s="23"/>
      <c r="Q304" s="23"/>
      <c r="R304" s="23"/>
      <c r="S304" s="23"/>
      <c r="T304" s="23"/>
      <c r="U304" s="23"/>
      <c r="V304" s="23"/>
      <c r="W304" s="23"/>
      <c r="X304" s="23"/>
      <c r="Y304" s="23"/>
      <c r="Z304" s="23"/>
      <c r="AA304" s="23"/>
      <c r="AB304" s="23"/>
      <c r="AC304" s="23"/>
      <c r="AD304" s="23"/>
      <c r="AE304" s="23"/>
    </row>
    <row r="305" spans="5:5" customFormat="1" x14ac:dyDescent="0.25">
      <c r="E305" s="22" t="s">
        <v>197</v>
      </c>
    </row>
    <row r="306" spans="5:5" customFormat="1" x14ac:dyDescent="0.25">
      <c r="E306" s="22" t="s">
        <v>114</v>
      </c>
    </row>
    <row r="307" spans="5:5" customFormat="1" x14ac:dyDescent="0.25">
      <c r="E307" s="22" t="s">
        <v>69</v>
      </c>
    </row>
    <row r="308" spans="5:5" customFormat="1" x14ac:dyDescent="0.25">
      <c r="E308" s="30" t="s">
        <v>122</v>
      </c>
    </row>
    <row r="309" spans="5:5" customFormat="1" x14ac:dyDescent="0.25">
      <c r="E309" s="30" t="s">
        <v>121</v>
      </c>
    </row>
    <row r="310" spans="5:5" customFormat="1" x14ac:dyDescent="0.25">
      <c r="E310" s="22" t="s">
        <v>95</v>
      </c>
    </row>
    <row r="311" spans="5:5" customFormat="1" x14ac:dyDescent="0.25">
      <c r="E311" s="22" t="s">
        <v>755</v>
      </c>
    </row>
    <row r="312" spans="5:5" customFormat="1" x14ac:dyDescent="0.25">
      <c r="E312" s="22" t="s">
        <v>96</v>
      </c>
    </row>
    <row r="313" spans="5:5" customFormat="1" x14ac:dyDescent="0.25">
      <c r="E313" s="22" t="s">
        <v>94</v>
      </c>
    </row>
    <row r="314" spans="5:5" customFormat="1" x14ac:dyDescent="0.25">
      <c r="E314" s="22" t="s">
        <v>113</v>
      </c>
    </row>
    <row r="315" spans="5:5" customFormat="1" x14ac:dyDescent="0.25">
      <c r="E315" s="22" t="s">
        <v>756</v>
      </c>
    </row>
    <row r="316" spans="5:5" customFormat="1" x14ac:dyDescent="0.25">
      <c r="E316" s="22" t="s">
        <v>37</v>
      </c>
    </row>
    <row r="317" spans="5:5" customFormat="1" x14ac:dyDescent="0.25">
      <c r="E317" s="22" t="s">
        <v>79</v>
      </c>
    </row>
    <row r="318" spans="5:5" customFormat="1" x14ac:dyDescent="0.25">
      <c r="E318" s="22" t="s">
        <v>80</v>
      </c>
    </row>
    <row r="319" spans="5:5" customFormat="1" x14ac:dyDescent="0.25">
      <c r="E319" s="22" t="s">
        <v>34</v>
      </c>
    </row>
    <row r="320" spans="5:5" customFormat="1" x14ac:dyDescent="0.25">
      <c r="E320" s="22" t="s">
        <v>82</v>
      </c>
    </row>
    <row r="321" spans="5:5" customFormat="1" x14ac:dyDescent="0.25">
      <c r="E321" s="22" t="s">
        <v>46</v>
      </c>
    </row>
    <row r="322" spans="5:5" customFormat="1" x14ac:dyDescent="0.25">
      <c r="E322" s="22" t="s">
        <v>83</v>
      </c>
    </row>
    <row r="323" spans="5:5" customFormat="1" x14ac:dyDescent="0.25">
      <c r="E323" s="22" t="s">
        <v>48</v>
      </c>
    </row>
    <row r="324" spans="5:5" customFormat="1" x14ac:dyDescent="0.25">
      <c r="E324" s="22" t="s">
        <v>757</v>
      </c>
    </row>
    <row r="325" spans="5:5" customFormat="1" x14ac:dyDescent="0.25">
      <c r="E325" s="22" t="s">
        <v>758</v>
      </c>
    </row>
    <row r="326" spans="5:5" customFormat="1" x14ac:dyDescent="0.25">
      <c r="E326" s="22" t="s">
        <v>759</v>
      </c>
    </row>
    <row r="327" spans="5:5" customFormat="1" x14ac:dyDescent="0.25">
      <c r="E327" s="22" t="s">
        <v>760</v>
      </c>
    </row>
    <row r="328" spans="5:5" customFormat="1" x14ac:dyDescent="0.25">
      <c r="E328" s="22" t="s">
        <v>761</v>
      </c>
    </row>
    <row r="329" spans="5:5" customFormat="1" x14ac:dyDescent="0.25">
      <c r="E329" s="22" t="s">
        <v>20</v>
      </c>
    </row>
    <row r="330" spans="5:5" customFormat="1" x14ac:dyDescent="0.25"/>
    <row r="331" spans="5:5" customFormat="1" x14ac:dyDescent="0.25">
      <c r="E331" s="24" t="s">
        <v>21</v>
      </c>
    </row>
    <row r="332" spans="5:5" customFormat="1" x14ac:dyDescent="0.25">
      <c r="E332" s="24"/>
    </row>
    <row r="333" spans="5:5" customFormat="1" x14ac:dyDescent="0.25">
      <c r="E333" s="24" t="s">
        <v>204</v>
      </c>
    </row>
    <row r="334" spans="5:5" customFormat="1" x14ac:dyDescent="0.25">
      <c r="E334" s="24" t="s">
        <v>22</v>
      </c>
    </row>
    <row r="335" spans="5:5" customFormat="1" x14ac:dyDescent="0.25">
      <c r="E335" s="24" t="s">
        <v>753</v>
      </c>
    </row>
    <row r="336" spans="5:5" customFormat="1" x14ac:dyDescent="0.25">
      <c r="E336" s="24" t="s">
        <v>108</v>
      </c>
    </row>
    <row r="337" spans="5:5" customFormat="1" x14ac:dyDescent="0.25">
      <c r="E337" s="24" t="s">
        <v>126</v>
      </c>
    </row>
    <row r="338" spans="5:5" customFormat="1" x14ac:dyDescent="0.25">
      <c r="E338" s="24" t="s">
        <v>754</v>
      </c>
    </row>
    <row r="339" spans="5:5" customFormat="1" x14ac:dyDescent="0.25">
      <c r="E339" s="24" t="s">
        <v>749</v>
      </c>
    </row>
    <row r="340" spans="5:5" customFormat="1" x14ac:dyDescent="0.25">
      <c r="E340" s="24"/>
    </row>
    <row r="341" spans="5:5" customFormat="1" x14ac:dyDescent="0.25">
      <c r="E341" s="24" t="s">
        <v>762</v>
      </c>
    </row>
    <row r="342" spans="5:5" customFormat="1" x14ac:dyDescent="0.25">
      <c r="E342" s="24" t="s">
        <v>22</v>
      </c>
    </row>
    <row r="343" spans="5:5" customFormat="1" x14ac:dyDescent="0.25">
      <c r="E343" s="24" t="s">
        <v>763</v>
      </c>
    </row>
    <row r="344" spans="5:5" customFormat="1" x14ac:dyDescent="0.25">
      <c r="E344" s="24" t="s">
        <v>108</v>
      </c>
    </row>
    <row r="345" spans="5:5" customFormat="1" x14ac:dyDescent="0.25">
      <c r="E345" s="24" t="s">
        <v>126</v>
      </c>
    </row>
    <row r="346" spans="5:5" customFormat="1" x14ac:dyDescent="0.25">
      <c r="E346" s="24" t="s">
        <v>754</v>
      </c>
    </row>
    <row r="347" spans="5:5" customFormat="1" x14ac:dyDescent="0.25">
      <c r="E347" s="24" t="s">
        <v>764</v>
      </c>
    </row>
    <row r="348" spans="5:5" customFormat="1" x14ac:dyDescent="0.25">
      <c r="E348" s="24" t="s">
        <v>154</v>
      </c>
    </row>
    <row r="349" spans="5:5" customFormat="1" x14ac:dyDescent="0.25">
      <c r="E349" s="24" t="s">
        <v>759</v>
      </c>
    </row>
    <row r="350" spans="5:5" customFormat="1" x14ac:dyDescent="0.25">
      <c r="E350" s="24" t="s">
        <v>760</v>
      </c>
    </row>
    <row r="351" spans="5:5" customFormat="1" x14ac:dyDescent="0.25">
      <c r="E351" s="24" t="s">
        <v>761</v>
      </c>
    </row>
    <row r="352" spans="5:5" customFormat="1" x14ac:dyDescent="0.25">
      <c r="E352" s="24" t="s">
        <v>20</v>
      </c>
    </row>
    <row r="354" spans="5:5" customFormat="1" x14ac:dyDescent="0.25">
      <c r="E354" s="24" t="s">
        <v>28</v>
      </c>
    </row>
    <row r="355" spans="5:5" customFormat="1" x14ac:dyDescent="0.25">
      <c r="E355" s="24" t="s">
        <v>23</v>
      </c>
    </row>
    <row r="356" spans="5:5" customFormat="1" x14ac:dyDescent="0.25"/>
    <row r="357" spans="5:5" customFormat="1" x14ac:dyDescent="0.25">
      <c r="E357" s="2" t="s">
        <v>4</v>
      </c>
    </row>
    <row r="464" spans="5:5" customFormat="1" x14ac:dyDescent="0.25">
      <c r="E464" s="2" t="s">
        <v>5</v>
      </c>
    </row>
    <row r="584" spans="5:5" customFormat="1" x14ac:dyDescent="0.25">
      <c r="E584" s="21" t="s">
        <v>776</v>
      </c>
    </row>
    <row r="585" spans="5:5" customFormat="1" x14ac:dyDescent="0.25">
      <c r="E585" t="s">
        <v>777</v>
      </c>
    </row>
    <row r="610" spans="5:34" customFormat="1" x14ac:dyDescent="0.25">
      <c r="E610" s="22" t="s">
        <v>2</v>
      </c>
      <c r="F610" s="23"/>
      <c r="G610" s="23"/>
      <c r="H610" s="23"/>
      <c r="I610" s="23"/>
      <c r="J610" s="23"/>
      <c r="K610" s="23"/>
      <c r="L610" s="23"/>
      <c r="M610" s="23"/>
      <c r="N610" s="23"/>
      <c r="O610" s="23"/>
      <c r="P610" s="23"/>
      <c r="Q610" s="23"/>
      <c r="R610" s="23"/>
      <c r="S610" s="23"/>
      <c r="T610" s="23"/>
      <c r="U610" s="23"/>
      <c r="V610" s="23"/>
      <c r="W610" s="23"/>
      <c r="X610" s="23"/>
      <c r="Y610" s="23"/>
      <c r="Z610" s="23"/>
      <c r="AA610" s="23"/>
      <c r="AB610" s="23"/>
      <c r="AC610" s="23"/>
      <c r="AD610" s="23"/>
      <c r="AE610" s="23"/>
      <c r="AH610" s="24" t="s">
        <v>21</v>
      </c>
    </row>
    <row r="611" spans="5:34" customFormat="1" x14ac:dyDescent="0.25">
      <c r="E611" s="22" t="s">
        <v>111</v>
      </c>
      <c r="F611" s="23"/>
      <c r="G611" s="23"/>
      <c r="H611" s="23"/>
      <c r="I611" s="23"/>
      <c r="J611" s="23"/>
      <c r="K611" s="23"/>
      <c r="L611" s="23"/>
      <c r="M611" s="23"/>
      <c r="N611" s="23"/>
      <c r="O611" s="23"/>
      <c r="P611" s="23"/>
      <c r="Q611" s="23"/>
      <c r="R611" s="23"/>
      <c r="S611" s="23"/>
      <c r="T611" s="23"/>
      <c r="U611" s="23"/>
      <c r="V611" s="23"/>
      <c r="W611" s="23"/>
      <c r="X611" s="23"/>
      <c r="Y611" s="23"/>
      <c r="Z611" s="23"/>
      <c r="AA611" s="23"/>
      <c r="AB611" s="23"/>
      <c r="AC611" s="23"/>
      <c r="AD611" s="23"/>
      <c r="AE611" s="23"/>
      <c r="AH611" s="24"/>
    </row>
    <row r="612" spans="5:34" customFormat="1" x14ac:dyDescent="0.25">
      <c r="E612" s="22" t="s">
        <v>197</v>
      </c>
      <c r="F612" s="23"/>
      <c r="G612" s="23"/>
      <c r="H612" s="23"/>
      <c r="I612" s="23"/>
      <c r="J612" s="23"/>
      <c r="K612" s="23"/>
      <c r="L612" s="23"/>
      <c r="M612" s="23"/>
      <c r="N612" s="23"/>
      <c r="O612" s="23"/>
      <c r="P612" s="23"/>
      <c r="Q612" s="23"/>
      <c r="R612" s="23"/>
      <c r="S612" s="23"/>
      <c r="T612" s="23"/>
      <c r="U612" s="23"/>
      <c r="V612" s="23"/>
      <c r="W612" s="23"/>
      <c r="X612" s="23"/>
      <c r="Y612" s="23"/>
      <c r="Z612" s="23"/>
      <c r="AA612" s="23"/>
      <c r="AB612" s="23"/>
      <c r="AC612" s="23"/>
      <c r="AD612" s="23"/>
      <c r="AE612" s="23"/>
      <c r="AH612" s="24" t="s">
        <v>39</v>
      </c>
    </row>
    <row r="613" spans="5:34" customFormat="1" x14ac:dyDescent="0.25">
      <c r="E613" s="22" t="s">
        <v>114</v>
      </c>
      <c r="F613" s="23"/>
      <c r="G613" s="23"/>
      <c r="H613" s="23"/>
      <c r="I613" s="23"/>
      <c r="J613" s="23"/>
      <c r="K613" s="23"/>
      <c r="L613" s="23"/>
      <c r="M613" s="23"/>
      <c r="N613" s="23"/>
      <c r="O613" s="23"/>
      <c r="P613" s="23"/>
      <c r="Q613" s="23"/>
      <c r="R613" s="23"/>
      <c r="S613" s="23"/>
      <c r="T613" s="23"/>
      <c r="U613" s="23"/>
      <c r="V613" s="23"/>
      <c r="W613" s="23"/>
      <c r="X613" s="23"/>
      <c r="Y613" s="23"/>
      <c r="Z613" s="23"/>
      <c r="AA613" s="23"/>
      <c r="AB613" s="23"/>
      <c r="AC613" s="23"/>
      <c r="AD613" s="23"/>
      <c r="AE613" s="23"/>
      <c r="AH613" s="24" t="s">
        <v>22</v>
      </c>
    </row>
    <row r="614" spans="5:34" customFormat="1" x14ac:dyDescent="0.25">
      <c r="E614" s="22" t="s">
        <v>69</v>
      </c>
      <c r="F614" s="23"/>
      <c r="G614" s="23"/>
      <c r="H614" s="23"/>
      <c r="I614" s="23"/>
      <c r="J614" s="23"/>
      <c r="K614" s="23"/>
      <c r="L614" s="23"/>
      <c r="M614" s="23"/>
      <c r="N614" s="23"/>
      <c r="O614" s="23"/>
      <c r="P614" s="23"/>
      <c r="Q614" s="23"/>
      <c r="R614" s="23"/>
      <c r="S614" s="23"/>
      <c r="T614" s="23"/>
      <c r="U614" s="23"/>
      <c r="V614" s="23"/>
      <c r="W614" s="23"/>
      <c r="X614" s="23"/>
      <c r="Y614" s="23"/>
      <c r="Z614" s="23"/>
      <c r="AA614" s="23"/>
      <c r="AB614" s="23"/>
      <c r="AC614" s="23"/>
      <c r="AD614" s="23"/>
      <c r="AE614" s="23"/>
      <c r="AH614" s="24" t="s">
        <v>128</v>
      </c>
    </row>
    <row r="615" spans="5:34" customFormat="1" x14ac:dyDescent="0.25">
      <c r="E615" s="22" t="s">
        <v>122</v>
      </c>
      <c r="F615" s="23"/>
      <c r="G615" s="23"/>
      <c r="H615" s="23"/>
      <c r="I615" s="23"/>
      <c r="J615" s="23"/>
      <c r="K615" s="23"/>
      <c r="L615" s="23"/>
      <c r="M615" s="23"/>
      <c r="N615" s="23"/>
      <c r="O615" s="23"/>
      <c r="P615" s="23"/>
      <c r="Q615" s="23"/>
      <c r="R615" s="23"/>
      <c r="S615" s="23"/>
      <c r="T615" s="23"/>
      <c r="U615" s="23"/>
      <c r="V615" s="23"/>
      <c r="W615" s="23"/>
      <c r="X615" s="23"/>
      <c r="Y615" s="23"/>
      <c r="Z615" s="23"/>
      <c r="AA615" s="23"/>
      <c r="AB615" s="23"/>
      <c r="AC615" s="23"/>
      <c r="AD615" s="23"/>
      <c r="AE615" s="23"/>
      <c r="AH615" s="24" t="s">
        <v>108</v>
      </c>
    </row>
    <row r="616" spans="5:34" customFormat="1" x14ac:dyDescent="0.25">
      <c r="E616" s="22" t="s">
        <v>121</v>
      </c>
      <c r="F616" s="23"/>
      <c r="G616" s="23"/>
      <c r="H616" s="23"/>
      <c r="I616" s="23"/>
      <c r="J616" s="23"/>
      <c r="K616" s="23"/>
      <c r="L616" s="23"/>
      <c r="M616" s="23"/>
      <c r="N616" s="23"/>
      <c r="O616" s="23"/>
      <c r="P616" s="23"/>
      <c r="Q616" s="23"/>
      <c r="R616" s="23"/>
      <c r="S616" s="23"/>
      <c r="T616" s="23"/>
      <c r="U616" s="23"/>
      <c r="V616" s="23"/>
      <c r="W616" s="23"/>
      <c r="X616" s="23"/>
      <c r="Y616" s="23"/>
      <c r="Z616" s="23"/>
      <c r="AA616" s="23"/>
      <c r="AB616" s="23"/>
      <c r="AC616" s="23"/>
      <c r="AD616" s="23"/>
      <c r="AE616" s="23"/>
      <c r="AH616" s="24" t="s">
        <v>126</v>
      </c>
    </row>
    <row r="617" spans="5:34" customFormat="1" x14ac:dyDescent="0.25">
      <c r="E617" s="22" t="s">
        <v>95</v>
      </c>
      <c r="F617" s="23"/>
      <c r="G617" s="23"/>
      <c r="H617" s="23"/>
      <c r="I617" s="23"/>
      <c r="J617" s="23"/>
      <c r="K617" s="23"/>
      <c r="L617" s="23"/>
      <c r="M617" s="23"/>
      <c r="N617" s="23"/>
      <c r="O617" s="23"/>
      <c r="P617" s="23"/>
      <c r="Q617" s="23"/>
      <c r="R617" s="23"/>
      <c r="S617" s="23"/>
      <c r="T617" s="23"/>
      <c r="U617" s="23"/>
      <c r="V617" s="23"/>
      <c r="W617" s="23"/>
      <c r="X617" s="23"/>
      <c r="Y617" s="23"/>
      <c r="Z617" s="23"/>
      <c r="AA617" s="23"/>
      <c r="AB617" s="23"/>
      <c r="AC617" s="23"/>
      <c r="AD617" s="23"/>
      <c r="AE617" s="23"/>
      <c r="AH617" s="24" t="s">
        <v>754</v>
      </c>
    </row>
    <row r="618" spans="5:34" customFormat="1" x14ac:dyDescent="0.25">
      <c r="E618" s="22" t="s">
        <v>112</v>
      </c>
      <c r="F618" s="23"/>
      <c r="G618" s="23"/>
      <c r="H618" s="23"/>
      <c r="I618" s="23"/>
      <c r="J618" s="23"/>
      <c r="K618" s="23"/>
      <c r="L618" s="23"/>
      <c r="M618" s="23"/>
      <c r="N618" s="23"/>
      <c r="O618" s="23"/>
      <c r="P618" s="23"/>
      <c r="Q618" s="23"/>
      <c r="R618" s="23"/>
      <c r="S618" s="23"/>
      <c r="T618" s="23"/>
      <c r="U618" s="23"/>
      <c r="V618" s="23"/>
      <c r="W618" s="23"/>
      <c r="X618" s="23"/>
      <c r="Y618" s="23"/>
      <c r="Z618" s="23"/>
      <c r="AA618" s="23"/>
      <c r="AB618" s="23"/>
      <c r="AC618" s="23"/>
      <c r="AD618" s="23"/>
      <c r="AE618" s="23"/>
      <c r="AH618" s="24" t="s">
        <v>191</v>
      </c>
    </row>
    <row r="619" spans="5:34" customFormat="1" x14ac:dyDescent="0.25">
      <c r="E619" s="22" t="s">
        <v>96</v>
      </c>
      <c r="F619" s="23"/>
      <c r="G619" s="23"/>
      <c r="H619" s="23"/>
      <c r="I619" s="23"/>
      <c r="J619" s="23"/>
      <c r="K619" s="23"/>
      <c r="L619" s="23"/>
      <c r="M619" s="23"/>
      <c r="N619" s="23"/>
      <c r="O619" s="23"/>
      <c r="P619" s="23"/>
      <c r="Q619" s="23"/>
      <c r="R619" s="23"/>
      <c r="S619" s="23"/>
      <c r="T619" s="23"/>
      <c r="U619" s="23"/>
      <c r="V619" s="23"/>
      <c r="W619" s="23"/>
      <c r="X619" s="23"/>
      <c r="Y619" s="23"/>
      <c r="Z619" s="23"/>
      <c r="AA619" s="23"/>
      <c r="AB619" s="23"/>
      <c r="AC619" s="23"/>
      <c r="AD619" s="23"/>
      <c r="AE619" s="23"/>
      <c r="AH619" s="24" t="s">
        <v>778</v>
      </c>
    </row>
    <row r="620" spans="5:34" customFormat="1" x14ac:dyDescent="0.25">
      <c r="E620" s="22" t="s">
        <v>94</v>
      </c>
      <c r="F620" s="23"/>
      <c r="G620" s="23"/>
      <c r="H620" s="23"/>
      <c r="I620" s="23"/>
      <c r="J620" s="23"/>
      <c r="K620" s="23"/>
      <c r="L620" s="23"/>
      <c r="M620" s="23"/>
      <c r="N620" s="23"/>
      <c r="O620" s="23"/>
      <c r="P620" s="23"/>
      <c r="Q620" s="23"/>
      <c r="R620" s="23"/>
      <c r="S620" s="23"/>
      <c r="T620" s="23"/>
      <c r="U620" s="23"/>
      <c r="V620" s="23"/>
      <c r="W620" s="23"/>
      <c r="X620" s="23"/>
      <c r="Y620" s="23"/>
      <c r="Z620" s="23"/>
      <c r="AA620" s="23"/>
      <c r="AB620" s="23"/>
      <c r="AC620" s="23"/>
      <c r="AD620" s="23"/>
      <c r="AE620" s="23"/>
      <c r="AH620" s="24" t="s">
        <v>779</v>
      </c>
    </row>
    <row r="621" spans="5:34" customFormat="1" x14ac:dyDescent="0.25">
      <c r="E621" s="22" t="s">
        <v>113</v>
      </c>
      <c r="F621" s="23"/>
      <c r="G621" s="23"/>
      <c r="H621" s="23"/>
      <c r="I621" s="23"/>
      <c r="J621" s="23"/>
      <c r="K621" s="23"/>
      <c r="L621" s="23"/>
      <c r="M621" s="23"/>
      <c r="N621" s="23"/>
      <c r="O621" s="23"/>
      <c r="P621" s="23"/>
      <c r="Q621" s="23"/>
      <c r="R621" s="23"/>
      <c r="S621" s="23"/>
      <c r="T621" s="23"/>
      <c r="U621" s="23"/>
      <c r="V621" s="23"/>
      <c r="W621" s="23"/>
      <c r="X621" s="23"/>
      <c r="Y621" s="23"/>
      <c r="Z621" s="23"/>
      <c r="AA621" s="23"/>
      <c r="AB621" s="23"/>
      <c r="AC621" s="23"/>
      <c r="AD621" s="23"/>
      <c r="AE621" s="23"/>
      <c r="AH621" s="24" t="s">
        <v>780</v>
      </c>
    </row>
    <row r="622" spans="5:34" customFormat="1" x14ac:dyDescent="0.25">
      <c r="E622" s="22" t="s">
        <v>71</v>
      </c>
      <c r="F622" s="23"/>
      <c r="G622" s="23"/>
      <c r="H622" s="23"/>
      <c r="I622" s="23"/>
      <c r="J622" s="23"/>
      <c r="K622" s="23"/>
      <c r="L622" s="23"/>
      <c r="M622" s="23"/>
      <c r="N622" s="23"/>
      <c r="O622" s="23"/>
      <c r="P622" s="23"/>
      <c r="Q622" s="23"/>
      <c r="R622" s="23"/>
      <c r="S622" s="23"/>
      <c r="T622" s="23"/>
      <c r="U622" s="23"/>
      <c r="V622" s="23"/>
      <c r="W622" s="23"/>
      <c r="X622" s="23"/>
      <c r="Y622" s="23"/>
      <c r="Z622" s="23"/>
      <c r="AA622" s="23"/>
      <c r="AB622" s="23"/>
      <c r="AC622" s="23"/>
      <c r="AD622" s="23"/>
      <c r="AE622" s="23"/>
      <c r="AH622" s="24" t="s">
        <v>20</v>
      </c>
    </row>
    <row r="623" spans="5:34" customFormat="1" x14ac:dyDescent="0.25">
      <c r="E623" s="22" t="s">
        <v>37</v>
      </c>
      <c r="F623" s="23"/>
      <c r="G623" s="23"/>
      <c r="H623" s="23"/>
      <c r="I623" s="23"/>
      <c r="J623" s="23"/>
      <c r="K623" s="23"/>
      <c r="L623" s="23"/>
      <c r="M623" s="23"/>
      <c r="N623" s="23"/>
      <c r="O623" s="23"/>
      <c r="P623" s="23"/>
      <c r="Q623" s="23"/>
      <c r="R623" s="23"/>
      <c r="S623" s="23"/>
      <c r="T623" s="23"/>
      <c r="U623" s="23"/>
      <c r="V623" s="23"/>
      <c r="W623" s="23"/>
      <c r="X623" s="23"/>
      <c r="Y623" s="23"/>
      <c r="Z623" s="23"/>
      <c r="AA623" s="23"/>
      <c r="AB623" s="23"/>
      <c r="AC623" s="23"/>
      <c r="AD623" s="23"/>
      <c r="AE623" s="23"/>
      <c r="AH623" s="24"/>
    </row>
    <row r="624" spans="5:34" customFormat="1" x14ac:dyDescent="0.25">
      <c r="E624" s="22" t="s">
        <v>79</v>
      </c>
      <c r="F624" s="23"/>
      <c r="G624" s="23"/>
      <c r="H624" s="23"/>
      <c r="I624" s="23"/>
      <c r="J624" s="23"/>
      <c r="K624" s="23"/>
      <c r="L624" s="23"/>
      <c r="M624" s="23"/>
      <c r="N624" s="23"/>
      <c r="O624" s="23"/>
      <c r="P624" s="23"/>
      <c r="Q624" s="23"/>
      <c r="R624" s="23"/>
      <c r="S624" s="23"/>
      <c r="T624" s="23"/>
      <c r="U624" s="23"/>
      <c r="V624" s="23"/>
      <c r="W624" s="23"/>
      <c r="X624" s="23"/>
      <c r="Y624" s="23"/>
      <c r="Z624" s="23"/>
      <c r="AA624" s="23"/>
      <c r="AB624" s="23"/>
      <c r="AC624" s="23"/>
      <c r="AD624" s="23"/>
      <c r="AE624" s="23"/>
      <c r="AH624" s="24" t="s">
        <v>28</v>
      </c>
    </row>
    <row r="625" spans="5:34" customFormat="1" x14ac:dyDescent="0.25">
      <c r="E625" s="22" t="s">
        <v>80</v>
      </c>
      <c r="F625" s="23"/>
      <c r="G625" s="23"/>
      <c r="H625" s="23"/>
      <c r="I625" s="23"/>
      <c r="J625" s="23"/>
      <c r="K625" s="23"/>
      <c r="L625" s="23"/>
      <c r="M625" s="23"/>
      <c r="N625" s="23"/>
      <c r="O625" s="23"/>
      <c r="P625" s="23"/>
      <c r="Q625" s="23"/>
      <c r="R625" s="23"/>
      <c r="S625" s="23"/>
      <c r="T625" s="23"/>
      <c r="U625" s="23"/>
      <c r="V625" s="23"/>
      <c r="W625" s="23"/>
      <c r="X625" s="23"/>
      <c r="Y625" s="23"/>
      <c r="Z625" s="23"/>
      <c r="AA625" s="23"/>
      <c r="AB625" s="23"/>
      <c r="AC625" s="23"/>
      <c r="AD625" s="23"/>
      <c r="AE625" s="23"/>
      <c r="AH625" s="24" t="s">
        <v>23</v>
      </c>
    </row>
    <row r="626" spans="5:34" customFormat="1" x14ac:dyDescent="0.25">
      <c r="E626" s="22" t="s">
        <v>34</v>
      </c>
      <c r="F626" s="23"/>
      <c r="G626" s="23"/>
      <c r="H626" s="23"/>
      <c r="I626" s="23"/>
      <c r="J626" s="23"/>
      <c r="K626" s="23"/>
      <c r="L626" s="23"/>
      <c r="M626" s="23"/>
      <c r="N626" s="23"/>
      <c r="O626" s="23"/>
      <c r="P626" s="23"/>
      <c r="Q626" s="23"/>
      <c r="R626" s="23"/>
      <c r="S626" s="23"/>
      <c r="T626" s="23"/>
      <c r="U626" s="23"/>
      <c r="V626" s="23"/>
      <c r="W626" s="23"/>
      <c r="X626" s="23"/>
      <c r="Y626" s="23"/>
      <c r="Z626" s="23"/>
      <c r="AA626" s="23"/>
      <c r="AB626" s="23"/>
      <c r="AC626" s="23"/>
      <c r="AD626" s="23"/>
      <c r="AE626" s="23"/>
    </row>
    <row r="627" spans="5:34" customFormat="1" x14ac:dyDescent="0.25">
      <c r="E627" s="22" t="s">
        <v>82</v>
      </c>
      <c r="F627" s="23"/>
      <c r="G627" s="23"/>
      <c r="H627" s="23"/>
      <c r="I627" s="23"/>
      <c r="J627" s="23"/>
      <c r="K627" s="23"/>
      <c r="L627" s="23"/>
      <c r="M627" s="23"/>
      <c r="N627" s="23"/>
      <c r="O627" s="23"/>
      <c r="P627" s="23"/>
      <c r="Q627" s="23"/>
      <c r="R627" s="23"/>
      <c r="S627" s="23"/>
      <c r="T627" s="23"/>
      <c r="U627" s="23"/>
      <c r="V627" s="23"/>
      <c r="W627" s="23"/>
      <c r="X627" s="23"/>
      <c r="Y627" s="23"/>
      <c r="Z627" s="23"/>
      <c r="AA627" s="23"/>
      <c r="AB627" s="23"/>
      <c r="AC627" s="23"/>
      <c r="AD627" s="23"/>
      <c r="AE627" s="23"/>
    </row>
    <row r="628" spans="5:34" customFormat="1" x14ac:dyDescent="0.25">
      <c r="E628" s="22" t="s">
        <v>46</v>
      </c>
      <c r="F628" s="23"/>
      <c r="G628" s="23"/>
      <c r="H628" s="23"/>
      <c r="I628" s="23"/>
      <c r="J628" s="23"/>
      <c r="K628" s="23"/>
      <c r="L628" s="23"/>
      <c r="M628" s="23"/>
      <c r="N628" s="23"/>
      <c r="O628" s="23"/>
      <c r="P628" s="23"/>
      <c r="Q628" s="23"/>
      <c r="R628" s="23"/>
      <c r="S628" s="23"/>
      <c r="T628" s="23"/>
      <c r="U628" s="23"/>
      <c r="V628" s="23"/>
      <c r="W628" s="23"/>
      <c r="X628" s="23"/>
      <c r="Y628" s="23"/>
      <c r="Z628" s="23"/>
      <c r="AA628" s="23"/>
      <c r="AB628" s="23"/>
      <c r="AC628" s="23"/>
      <c r="AD628" s="23"/>
      <c r="AE628" s="23"/>
    </row>
    <row r="629" spans="5:34" customFormat="1" x14ac:dyDescent="0.25">
      <c r="E629" s="22" t="s">
        <v>83</v>
      </c>
      <c r="F629" s="23"/>
      <c r="G629" s="23"/>
      <c r="H629" s="23"/>
      <c r="I629" s="23"/>
      <c r="J629" s="23"/>
      <c r="K629" s="23"/>
      <c r="L629" s="23"/>
      <c r="M629" s="23"/>
      <c r="N629" s="23"/>
      <c r="O629" s="23"/>
      <c r="P629" s="23"/>
      <c r="Q629" s="23"/>
      <c r="R629" s="23"/>
      <c r="S629" s="23"/>
      <c r="T629" s="23"/>
      <c r="U629" s="23"/>
      <c r="V629" s="23"/>
      <c r="W629" s="23"/>
      <c r="X629" s="23"/>
      <c r="Y629" s="23"/>
      <c r="Z629" s="23"/>
      <c r="AA629" s="23"/>
      <c r="AB629" s="23"/>
      <c r="AC629" s="23"/>
      <c r="AD629" s="23"/>
      <c r="AE629" s="23"/>
    </row>
    <row r="630" spans="5:34" customFormat="1" x14ac:dyDescent="0.25">
      <c r="E630" s="22" t="s">
        <v>48</v>
      </c>
      <c r="F630" s="23"/>
      <c r="G630" s="23"/>
      <c r="H630" s="23"/>
      <c r="I630" s="23"/>
      <c r="J630" s="23"/>
      <c r="K630" s="23"/>
      <c r="L630" s="23"/>
      <c r="M630" s="23"/>
      <c r="N630" s="23"/>
      <c r="O630" s="23"/>
      <c r="P630" s="23"/>
      <c r="Q630" s="23"/>
      <c r="R630" s="23"/>
      <c r="S630" s="23"/>
      <c r="T630" s="23"/>
      <c r="U630" s="23"/>
      <c r="V630" s="23"/>
      <c r="W630" s="23"/>
      <c r="X630" s="23"/>
      <c r="Y630" s="23"/>
      <c r="Z630" s="23"/>
      <c r="AA630" s="23"/>
      <c r="AB630" s="23"/>
      <c r="AC630" s="23"/>
      <c r="AD630" s="23"/>
      <c r="AE630" s="23"/>
    </row>
    <row r="631" spans="5:34" customFormat="1" x14ac:dyDescent="0.25">
      <c r="E631" s="22" t="s">
        <v>757</v>
      </c>
      <c r="F631" s="23"/>
      <c r="G631" s="23"/>
      <c r="H631" s="23"/>
      <c r="I631" s="23"/>
      <c r="J631" s="23"/>
      <c r="K631" s="23"/>
      <c r="L631" s="23"/>
      <c r="M631" s="23"/>
      <c r="N631" s="23"/>
      <c r="O631" s="23"/>
      <c r="P631" s="23"/>
      <c r="Q631" s="23"/>
      <c r="R631" s="23"/>
      <c r="S631" s="23"/>
      <c r="T631" s="23"/>
      <c r="U631" s="23"/>
      <c r="V631" s="23"/>
      <c r="W631" s="23"/>
      <c r="X631" s="23"/>
      <c r="Y631" s="23"/>
      <c r="Z631" s="23"/>
      <c r="AA631" s="23"/>
      <c r="AB631" s="23"/>
      <c r="AC631" s="23"/>
      <c r="AD631" s="23"/>
      <c r="AE631" s="23"/>
    </row>
    <row r="632" spans="5:34" customFormat="1" x14ac:dyDescent="0.25">
      <c r="E632" s="22" t="s">
        <v>758</v>
      </c>
      <c r="F632" s="23"/>
      <c r="G632" s="23"/>
      <c r="H632" s="23"/>
      <c r="I632" s="23"/>
      <c r="J632" s="23"/>
      <c r="K632" s="23"/>
      <c r="L632" s="23"/>
      <c r="M632" s="23"/>
      <c r="N632" s="23"/>
      <c r="O632" s="23"/>
      <c r="P632" s="23"/>
      <c r="Q632" s="23"/>
      <c r="R632" s="23"/>
      <c r="S632" s="23"/>
      <c r="T632" s="23"/>
      <c r="U632" s="23"/>
      <c r="V632" s="23"/>
      <c r="W632" s="23"/>
      <c r="X632" s="23"/>
      <c r="Y632" s="23"/>
      <c r="Z632" s="23"/>
      <c r="AA632" s="23"/>
      <c r="AB632" s="23"/>
      <c r="AC632" s="23"/>
      <c r="AD632" s="23"/>
      <c r="AE632" s="23"/>
    </row>
    <row r="633" spans="5:34" customFormat="1" x14ac:dyDescent="0.25">
      <c r="E633" s="22" t="s">
        <v>759</v>
      </c>
      <c r="F633" s="23"/>
      <c r="G633" s="23"/>
      <c r="H633" s="23"/>
      <c r="I633" s="23"/>
      <c r="J633" s="23"/>
      <c r="K633" s="23"/>
      <c r="L633" s="23"/>
      <c r="M633" s="23"/>
      <c r="N633" s="23"/>
      <c r="O633" s="23"/>
      <c r="P633" s="23"/>
      <c r="Q633" s="23"/>
      <c r="R633" s="23"/>
      <c r="S633" s="23"/>
      <c r="T633" s="23"/>
      <c r="U633" s="23"/>
      <c r="V633" s="23"/>
      <c r="W633" s="23"/>
      <c r="X633" s="23"/>
      <c r="Y633" s="23"/>
      <c r="Z633" s="23"/>
      <c r="AA633" s="23"/>
      <c r="AB633" s="23"/>
      <c r="AC633" s="23"/>
      <c r="AD633" s="23"/>
      <c r="AE633" s="23"/>
    </row>
    <row r="634" spans="5:34" customFormat="1" x14ac:dyDescent="0.25">
      <c r="E634" s="22" t="s">
        <v>760</v>
      </c>
      <c r="F634" s="23"/>
      <c r="G634" s="23"/>
      <c r="H634" s="23"/>
      <c r="I634" s="23"/>
      <c r="J634" s="23"/>
      <c r="K634" s="23"/>
      <c r="L634" s="23"/>
      <c r="M634" s="23"/>
      <c r="N634" s="23"/>
      <c r="O634" s="23"/>
      <c r="P634" s="23"/>
      <c r="Q634" s="23"/>
      <c r="R634" s="23"/>
      <c r="S634" s="23"/>
      <c r="T634" s="23"/>
      <c r="U634" s="23"/>
      <c r="V634" s="23"/>
      <c r="W634" s="23"/>
      <c r="X634" s="23"/>
      <c r="Y634" s="23"/>
      <c r="Z634" s="23"/>
      <c r="AA634" s="23"/>
      <c r="AB634" s="23"/>
      <c r="AC634" s="23"/>
      <c r="AD634" s="23"/>
      <c r="AE634" s="23"/>
    </row>
    <row r="635" spans="5:34" customFormat="1" x14ac:dyDescent="0.25">
      <c r="E635" s="22" t="s">
        <v>761</v>
      </c>
      <c r="F635" s="23"/>
      <c r="G635" s="23"/>
      <c r="H635" s="23"/>
      <c r="I635" s="23"/>
      <c r="J635" s="23"/>
      <c r="K635" s="23"/>
      <c r="L635" s="23"/>
      <c r="M635" s="23"/>
      <c r="N635" s="23"/>
      <c r="O635" s="23"/>
      <c r="P635" s="23"/>
      <c r="Q635" s="23"/>
      <c r="R635" s="23"/>
      <c r="S635" s="23"/>
      <c r="T635" s="23"/>
      <c r="U635" s="23"/>
      <c r="V635" s="23"/>
      <c r="W635" s="23"/>
      <c r="X635" s="23"/>
      <c r="Y635" s="23"/>
      <c r="Z635" s="23"/>
      <c r="AA635" s="23"/>
      <c r="AB635" s="23"/>
      <c r="AC635" s="23"/>
      <c r="AD635" s="23"/>
      <c r="AE635" s="23"/>
    </row>
    <row r="636" spans="5:34" customFormat="1" x14ac:dyDescent="0.25">
      <c r="E636" s="22" t="s">
        <v>20</v>
      </c>
      <c r="F636" s="23"/>
      <c r="G636" s="23"/>
      <c r="H636" s="23"/>
      <c r="I636" s="23"/>
      <c r="J636" s="23"/>
      <c r="K636" s="23"/>
      <c r="L636" s="23"/>
      <c r="M636" s="23"/>
      <c r="N636" s="23"/>
      <c r="O636" s="23"/>
      <c r="P636" s="23"/>
      <c r="Q636" s="23"/>
      <c r="R636" s="23"/>
      <c r="S636" s="23"/>
      <c r="T636" s="23"/>
      <c r="U636" s="23"/>
      <c r="V636" s="23"/>
      <c r="W636" s="23"/>
      <c r="X636" s="23"/>
      <c r="Y636" s="23"/>
      <c r="Z636" s="23"/>
      <c r="AA636" s="23"/>
      <c r="AB636" s="23"/>
      <c r="AC636" s="23"/>
      <c r="AD636" s="23"/>
      <c r="AE636" s="23"/>
    </row>
    <row r="637" spans="5:34" customFormat="1" x14ac:dyDescent="0.25"/>
    <row r="638" spans="5:34" customFormat="1" x14ac:dyDescent="0.25">
      <c r="E638" s="2" t="s">
        <v>4</v>
      </c>
    </row>
    <row r="692" spans="5:5" customFormat="1" x14ac:dyDescent="0.25">
      <c r="E692" s="2" t="s">
        <v>5</v>
      </c>
    </row>
    <row r="746" spans="5:5" customFormat="1" x14ac:dyDescent="0.25">
      <c r="E746" s="21" t="s">
        <v>781</v>
      </c>
    </row>
    <row r="747" spans="5:5" customFormat="1" x14ac:dyDescent="0.25">
      <c r="E747" t="s">
        <v>782</v>
      </c>
    </row>
    <row r="766" spans="5:35" customFormat="1" x14ac:dyDescent="0.25">
      <c r="E766" s="22" t="s">
        <v>2</v>
      </c>
      <c r="F766" s="23"/>
      <c r="G766" s="23"/>
      <c r="H766" s="23"/>
      <c r="I766" s="23"/>
      <c r="J766" s="23"/>
      <c r="K766" s="23"/>
      <c r="L766" s="23"/>
      <c r="M766" s="23"/>
      <c r="N766" s="23"/>
      <c r="O766" s="23"/>
      <c r="P766" s="23"/>
      <c r="Q766" s="23"/>
      <c r="R766" s="23"/>
      <c r="S766" s="23"/>
      <c r="T766" s="23"/>
      <c r="U766" s="23"/>
      <c r="V766" s="23"/>
      <c r="W766" s="23"/>
      <c r="X766" s="23"/>
      <c r="Y766" s="23"/>
      <c r="Z766" s="23"/>
      <c r="AA766" s="23"/>
      <c r="AB766" s="23"/>
      <c r="AC766" s="23"/>
      <c r="AD766" s="23"/>
      <c r="AE766" s="23"/>
      <c r="AF766" s="23"/>
      <c r="AI766" s="24" t="s">
        <v>21</v>
      </c>
    </row>
    <row r="767" spans="5:35" customFormat="1" x14ac:dyDescent="0.25">
      <c r="E767" s="22" t="s">
        <v>115</v>
      </c>
      <c r="F767" s="23"/>
      <c r="G767" s="23"/>
      <c r="H767" s="23"/>
      <c r="I767" s="23"/>
      <c r="J767" s="23"/>
      <c r="K767" s="23"/>
      <c r="L767" s="23"/>
      <c r="M767" s="23"/>
      <c r="N767" s="23"/>
      <c r="O767" s="23"/>
      <c r="P767" s="23"/>
      <c r="Q767" s="23"/>
      <c r="R767" s="23"/>
      <c r="S767" s="23"/>
      <c r="T767" s="23"/>
      <c r="U767" s="23"/>
      <c r="V767" s="23"/>
      <c r="W767" s="23"/>
      <c r="X767" s="23"/>
      <c r="Y767" s="23"/>
      <c r="Z767" s="23"/>
      <c r="AA767" s="23"/>
      <c r="AB767" s="23"/>
      <c r="AC767" s="23"/>
      <c r="AD767" s="23"/>
      <c r="AE767" s="23"/>
      <c r="AF767" s="23"/>
      <c r="AI767" s="24"/>
    </row>
    <row r="768" spans="5:35" customFormat="1" x14ac:dyDescent="0.25">
      <c r="E768" s="22" t="s">
        <v>134</v>
      </c>
      <c r="F768" s="23"/>
      <c r="G768" s="23"/>
      <c r="H768" s="23"/>
      <c r="I768" s="23"/>
      <c r="J768" s="23"/>
      <c r="K768" s="23"/>
      <c r="L768" s="23"/>
      <c r="M768" s="23"/>
      <c r="N768" s="23"/>
      <c r="O768" s="23"/>
      <c r="P768" s="23"/>
      <c r="Q768" s="23"/>
      <c r="R768" s="23"/>
      <c r="S768" s="23"/>
      <c r="T768" s="23"/>
      <c r="U768" s="23"/>
      <c r="V768" s="23"/>
      <c r="W768" s="23"/>
      <c r="X768" s="23"/>
      <c r="Y768" s="23"/>
      <c r="Z768" s="23"/>
      <c r="AA768" s="23"/>
      <c r="AB768" s="23"/>
      <c r="AC768" s="23"/>
      <c r="AD768" s="23"/>
      <c r="AE768" s="23"/>
      <c r="AF768" s="23"/>
      <c r="AI768" s="24" t="s">
        <v>39</v>
      </c>
    </row>
    <row r="769" spans="5:35" customFormat="1" x14ac:dyDescent="0.25">
      <c r="E769" s="22" t="s">
        <v>114</v>
      </c>
      <c r="F769" s="23"/>
      <c r="G769" s="23"/>
      <c r="H769" s="23"/>
      <c r="I769" s="23"/>
      <c r="J769" s="23"/>
      <c r="K769" s="23"/>
      <c r="L769" s="23"/>
      <c r="M769" s="23"/>
      <c r="N769" s="23"/>
      <c r="O769" s="23"/>
      <c r="P769" s="23"/>
      <c r="Q769" s="23"/>
      <c r="R769" s="23"/>
      <c r="S769" s="23"/>
      <c r="T769" s="23"/>
      <c r="U769" s="23"/>
      <c r="V769" s="23"/>
      <c r="W769" s="23"/>
      <c r="X769" s="23"/>
      <c r="Y769" s="23"/>
      <c r="Z769" s="23"/>
      <c r="AA769" s="23"/>
      <c r="AB769" s="23"/>
      <c r="AC769" s="23"/>
      <c r="AD769" s="23"/>
      <c r="AE769" s="23"/>
      <c r="AF769" s="23"/>
      <c r="AI769" s="24" t="s">
        <v>22</v>
      </c>
    </row>
    <row r="770" spans="5:35" customFormat="1" x14ac:dyDescent="0.25">
      <c r="E770" s="22" t="s">
        <v>69</v>
      </c>
      <c r="F770" s="23"/>
      <c r="G770" s="23"/>
      <c r="H770" s="23"/>
      <c r="I770" s="23"/>
      <c r="J770" s="23"/>
      <c r="K770" s="23"/>
      <c r="L770" s="23"/>
      <c r="M770" s="23"/>
      <c r="N770" s="23"/>
      <c r="O770" s="23"/>
      <c r="P770" s="23"/>
      <c r="Q770" s="23"/>
      <c r="R770" s="23"/>
      <c r="S770" s="23"/>
      <c r="T770" s="23"/>
      <c r="U770" s="23"/>
      <c r="V770" s="23"/>
      <c r="W770" s="23"/>
      <c r="X770" s="23"/>
      <c r="Y770" s="23"/>
      <c r="Z770" s="23"/>
      <c r="AA770" s="23"/>
      <c r="AB770" s="23"/>
      <c r="AC770" s="23"/>
      <c r="AD770" s="23"/>
      <c r="AE770" s="23"/>
      <c r="AF770" s="23"/>
      <c r="AI770" s="24" t="s">
        <v>783</v>
      </c>
    </row>
    <row r="771" spans="5:35" customFormat="1" x14ac:dyDescent="0.25">
      <c r="E771" s="22" t="s">
        <v>122</v>
      </c>
      <c r="F771" s="23"/>
      <c r="G771" s="23"/>
      <c r="H771" s="23"/>
      <c r="I771" s="23"/>
      <c r="J771" s="23"/>
      <c r="K771" s="23"/>
      <c r="L771" s="23"/>
      <c r="M771" s="23"/>
      <c r="N771" s="23"/>
      <c r="O771" s="23"/>
      <c r="P771" s="23"/>
      <c r="Q771" s="23"/>
      <c r="R771" s="23"/>
      <c r="S771" s="23"/>
      <c r="T771" s="23"/>
      <c r="U771" s="23"/>
      <c r="V771" s="23"/>
      <c r="W771" s="23"/>
      <c r="X771" s="23"/>
      <c r="Y771" s="23"/>
      <c r="Z771" s="23"/>
      <c r="AA771" s="23"/>
      <c r="AB771" s="23"/>
      <c r="AC771" s="23"/>
      <c r="AD771" s="23"/>
      <c r="AE771" s="23"/>
      <c r="AF771" s="23"/>
      <c r="AI771" s="24" t="s">
        <v>784</v>
      </c>
    </row>
    <row r="772" spans="5:35" customFormat="1" x14ac:dyDescent="0.25">
      <c r="E772" s="22" t="s">
        <v>29</v>
      </c>
      <c r="F772" s="23"/>
      <c r="G772" s="23"/>
      <c r="H772" s="23"/>
      <c r="I772" s="23"/>
      <c r="J772" s="23"/>
      <c r="K772" s="23"/>
      <c r="L772" s="23"/>
      <c r="M772" s="23"/>
      <c r="N772" s="23"/>
      <c r="O772" s="23"/>
      <c r="P772" s="23"/>
      <c r="Q772" s="23"/>
      <c r="R772" s="23"/>
      <c r="S772" s="23"/>
      <c r="T772" s="23"/>
      <c r="U772" s="23"/>
      <c r="V772" s="23"/>
      <c r="W772" s="23"/>
      <c r="X772" s="23"/>
      <c r="Y772" s="23"/>
      <c r="Z772" s="23"/>
      <c r="AA772" s="23"/>
      <c r="AB772" s="23"/>
      <c r="AC772" s="23"/>
      <c r="AD772" s="23"/>
      <c r="AE772" s="23"/>
      <c r="AF772" s="23"/>
      <c r="AI772" s="24" t="s">
        <v>785</v>
      </c>
    </row>
    <row r="773" spans="5:35" customFormat="1" x14ac:dyDescent="0.25">
      <c r="E773" s="22" t="s">
        <v>40</v>
      </c>
      <c r="F773" s="23"/>
      <c r="G773" s="23"/>
      <c r="H773" s="23"/>
      <c r="I773" s="23"/>
      <c r="J773" s="23"/>
      <c r="K773" s="23"/>
      <c r="L773" s="23"/>
      <c r="M773" s="23"/>
      <c r="N773" s="23"/>
      <c r="O773" s="23"/>
      <c r="P773" s="23"/>
      <c r="Q773" s="23"/>
      <c r="R773" s="23"/>
      <c r="S773" s="23"/>
      <c r="T773" s="23"/>
      <c r="U773" s="23"/>
      <c r="V773" s="23"/>
      <c r="W773" s="23"/>
      <c r="X773" s="23"/>
      <c r="Y773" s="23"/>
      <c r="Z773" s="23"/>
      <c r="AA773" s="23"/>
      <c r="AB773" s="23"/>
      <c r="AC773" s="23"/>
      <c r="AD773" s="23"/>
      <c r="AE773" s="23"/>
      <c r="AF773" s="23"/>
      <c r="AI773" s="24" t="s">
        <v>786</v>
      </c>
    </row>
    <row r="774" spans="5:35" customFormat="1" x14ac:dyDescent="0.25">
      <c r="E774" s="22" t="s">
        <v>112</v>
      </c>
      <c r="F774" s="23"/>
      <c r="G774" s="23"/>
      <c r="H774" s="23"/>
      <c r="I774" s="23"/>
      <c r="J774" s="23"/>
      <c r="K774" s="23"/>
      <c r="L774" s="23"/>
      <c r="M774" s="23"/>
      <c r="N774" s="23"/>
      <c r="O774" s="23"/>
      <c r="P774" s="23"/>
      <c r="Q774" s="23"/>
      <c r="R774" s="23"/>
      <c r="S774" s="23"/>
      <c r="T774" s="23"/>
      <c r="U774" s="23"/>
      <c r="V774" s="23"/>
      <c r="W774" s="23"/>
      <c r="X774" s="23"/>
      <c r="Y774" s="23"/>
      <c r="Z774" s="23"/>
      <c r="AA774" s="23"/>
      <c r="AB774" s="23"/>
      <c r="AC774" s="23"/>
      <c r="AD774" s="23"/>
      <c r="AE774" s="23"/>
      <c r="AF774" s="23"/>
      <c r="AI774" s="24" t="s">
        <v>127</v>
      </c>
    </row>
    <row r="775" spans="5:35" customFormat="1" x14ac:dyDescent="0.25">
      <c r="E775" s="22" t="s">
        <v>96</v>
      </c>
      <c r="F775" s="23"/>
      <c r="G775" s="23"/>
      <c r="H775" s="23"/>
      <c r="I775" s="23"/>
      <c r="J775" s="23"/>
      <c r="K775" s="23"/>
      <c r="L775" s="23"/>
      <c r="M775" s="23"/>
      <c r="N775" s="23"/>
      <c r="O775" s="23"/>
      <c r="P775" s="23"/>
      <c r="Q775" s="23"/>
      <c r="R775" s="23"/>
      <c r="S775" s="23"/>
      <c r="T775" s="23"/>
      <c r="U775" s="23"/>
      <c r="V775" s="23"/>
      <c r="W775" s="23"/>
      <c r="X775" s="23"/>
      <c r="Y775" s="23"/>
      <c r="Z775" s="23"/>
      <c r="AA775" s="23"/>
      <c r="AB775" s="23"/>
      <c r="AC775" s="23"/>
      <c r="AD775" s="23"/>
      <c r="AE775" s="23"/>
      <c r="AF775" s="23"/>
      <c r="AI775" s="24" t="s">
        <v>128</v>
      </c>
    </row>
    <row r="776" spans="5:35" customFormat="1" x14ac:dyDescent="0.25">
      <c r="E776" s="22" t="s">
        <v>94</v>
      </c>
      <c r="F776" s="23"/>
      <c r="G776" s="23"/>
      <c r="H776" s="23"/>
      <c r="I776" s="23"/>
      <c r="J776" s="23"/>
      <c r="K776" s="23"/>
      <c r="L776" s="23"/>
      <c r="M776" s="23"/>
      <c r="N776" s="23"/>
      <c r="O776" s="23"/>
      <c r="P776" s="23"/>
      <c r="Q776" s="23"/>
      <c r="R776" s="23"/>
      <c r="S776" s="23"/>
      <c r="T776" s="23"/>
      <c r="U776" s="23"/>
      <c r="V776" s="23"/>
      <c r="W776" s="23"/>
      <c r="X776" s="23"/>
      <c r="Y776" s="23"/>
      <c r="Z776" s="23"/>
      <c r="AA776" s="23"/>
      <c r="AB776" s="23"/>
      <c r="AC776" s="23"/>
      <c r="AD776" s="23"/>
      <c r="AE776" s="23"/>
      <c r="AF776" s="23"/>
      <c r="AI776" s="24" t="s">
        <v>108</v>
      </c>
    </row>
    <row r="777" spans="5:35" customFormat="1" x14ac:dyDescent="0.25">
      <c r="E777" s="22" t="s">
        <v>113</v>
      </c>
      <c r="F777" s="23"/>
      <c r="G777" s="23"/>
      <c r="H777" s="23"/>
      <c r="I777" s="23"/>
      <c r="J777" s="23"/>
      <c r="K777" s="23"/>
      <c r="L777" s="23"/>
      <c r="M777" s="23"/>
      <c r="N777" s="23"/>
      <c r="O777" s="23"/>
      <c r="P777" s="23"/>
      <c r="Q777" s="23"/>
      <c r="R777" s="23"/>
      <c r="S777" s="23"/>
      <c r="T777" s="23"/>
      <c r="U777" s="23"/>
      <c r="V777" s="23"/>
      <c r="W777" s="23"/>
      <c r="X777" s="23"/>
      <c r="Y777" s="23"/>
      <c r="Z777" s="23"/>
      <c r="AA777" s="23"/>
      <c r="AB777" s="23"/>
      <c r="AC777" s="23"/>
      <c r="AD777" s="23"/>
      <c r="AE777" s="23"/>
      <c r="AF777" s="23"/>
      <c r="AI777" s="24" t="s">
        <v>126</v>
      </c>
    </row>
    <row r="778" spans="5:35" customFormat="1" x14ac:dyDescent="0.25">
      <c r="E778" s="22" t="s">
        <v>71</v>
      </c>
      <c r="F778" s="23"/>
      <c r="G778" s="23"/>
      <c r="H778" s="23"/>
      <c r="I778" s="23"/>
      <c r="J778" s="23"/>
      <c r="K778" s="23"/>
      <c r="L778" s="23"/>
      <c r="M778" s="23"/>
      <c r="N778" s="23"/>
      <c r="O778" s="23"/>
      <c r="P778" s="23"/>
      <c r="Q778" s="23"/>
      <c r="R778" s="23"/>
      <c r="S778" s="23"/>
      <c r="T778" s="23"/>
      <c r="U778" s="23"/>
      <c r="V778" s="23"/>
      <c r="W778" s="23"/>
      <c r="X778" s="23"/>
      <c r="Y778" s="23"/>
      <c r="Z778" s="23"/>
      <c r="AA778" s="23"/>
      <c r="AB778" s="23"/>
      <c r="AC778" s="23"/>
      <c r="AD778" s="23"/>
      <c r="AE778" s="23"/>
      <c r="AF778" s="23"/>
      <c r="AI778" s="24" t="s">
        <v>754</v>
      </c>
    </row>
    <row r="779" spans="5:35" customFormat="1" x14ac:dyDescent="0.25">
      <c r="E779" s="22" t="s">
        <v>37</v>
      </c>
      <c r="F779" s="23"/>
      <c r="G779" s="23"/>
      <c r="H779" s="23"/>
      <c r="I779" s="23"/>
      <c r="J779" s="23"/>
      <c r="K779" s="23"/>
      <c r="L779" s="23"/>
      <c r="M779" s="23"/>
      <c r="N779" s="23"/>
      <c r="O779" s="23"/>
      <c r="P779" s="23"/>
      <c r="Q779" s="23"/>
      <c r="R779" s="23"/>
      <c r="S779" s="23"/>
      <c r="T779" s="23"/>
      <c r="U779" s="23"/>
      <c r="V779" s="23"/>
      <c r="W779" s="23"/>
      <c r="X779" s="23"/>
      <c r="Y779" s="23"/>
      <c r="Z779" s="23"/>
      <c r="AA779" s="23"/>
      <c r="AB779" s="23"/>
      <c r="AC779" s="23"/>
      <c r="AD779" s="23"/>
      <c r="AE779" s="23"/>
      <c r="AF779" s="23"/>
      <c r="AI779" s="24" t="s">
        <v>191</v>
      </c>
    </row>
    <row r="780" spans="5:35" customFormat="1" x14ac:dyDescent="0.25">
      <c r="E780" s="22" t="s">
        <v>79</v>
      </c>
      <c r="F780" s="23"/>
      <c r="G780" s="23"/>
      <c r="H780" s="23"/>
      <c r="I780" s="23"/>
      <c r="J780" s="23"/>
      <c r="K780" s="23"/>
      <c r="L780" s="23"/>
      <c r="M780" s="23"/>
      <c r="N780" s="23"/>
      <c r="O780" s="23"/>
      <c r="P780" s="23"/>
      <c r="Q780" s="23"/>
      <c r="R780" s="23"/>
      <c r="S780" s="23"/>
      <c r="T780" s="23"/>
      <c r="U780" s="23"/>
      <c r="V780" s="23"/>
      <c r="W780" s="23"/>
      <c r="X780" s="23"/>
      <c r="Y780" s="23"/>
      <c r="Z780" s="23"/>
      <c r="AA780" s="23"/>
      <c r="AB780" s="23"/>
      <c r="AC780" s="23"/>
      <c r="AD780" s="23"/>
      <c r="AE780" s="23"/>
      <c r="AF780" s="23"/>
      <c r="AI780" s="24" t="s">
        <v>778</v>
      </c>
    </row>
    <row r="781" spans="5:35" customFormat="1" x14ac:dyDescent="0.25">
      <c r="E781" s="22" t="s">
        <v>80</v>
      </c>
      <c r="F781" s="23"/>
      <c r="G781" s="23"/>
      <c r="H781" s="23"/>
      <c r="I781" s="23"/>
      <c r="J781" s="23"/>
      <c r="K781" s="23"/>
      <c r="L781" s="23"/>
      <c r="M781" s="23"/>
      <c r="N781" s="23"/>
      <c r="O781" s="23"/>
      <c r="P781" s="23"/>
      <c r="Q781" s="23"/>
      <c r="R781" s="23"/>
      <c r="S781" s="23"/>
      <c r="T781" s="23"/>
      <c r="U781" s="23"/>
      <c r="V781" s="23"/>
      <c r="W781" s="23"/>
      <c r="X781" s="23"/>
      <c r="Y781" s="23"/>
      <c r="Z781" s="23"/>
      <c r="AA781" s="23"/>
      <c r="AB781" s="23"/>
      <c r="AC781" s="23"/>
      <c r="AD781" s="23"/>
      <c r="AE781" s="23"/>
      <c r="AF781" s="23"/>
      <c r="AI781" s="24" t="s">
        <v>779</v>
      </c>
    </row>
    <row r="782" spans="5:35" customFormat="1" x14ac:dyDescent="0.25">
      <c r="E782" s="22" t="s">
        <v>34</v>
      </c>
      <c r="F782" s="23"/>
      <c r="G782" s="23"/>
      <c r="H782" s="23"/>
      <c r="I782" s="23"/>
      <c r="J782" s="23"/>
      <c r="K782" s="23"/>
      <c r="L782" s="23"/>
      <c r="M782" s="23"/>
      <c r="N782" s="23"/>
      <c r="O782" s="23"/>
      <c r="P782" s="23"/>
      <c r="Q782" s="23"/>
      <c r="R782" s="23"/>
      <c r="S782" s="23"/>
      <c r="T782" s="23"/>
      <c r="U782" s="23"/>
      <c r="V782" s="23"/>
      <c r="W782" s="23"/>
      <c r="X782" s="23"/>
      <c r="Y782" s="23"/>
      <c r="Z782" s="23"/>
      <c r="AA782" s="23"/>
      <c r="AB782" s="23"/>
      <c r="AC782" s="23"/>
      <c r="AD782" s="23"/>
      <c r="AE782" s="23"/>
      <c r="AF782" s="23"/>
      <c r="AI782" s="24" t="s">
        <v>780</v>
      </c>
    </row>
    <row r="783" spans="5:35" customFormat="1" x14ac:dyDescent="0.25">
      <c r="E783" s="22" t="s">
        <v>82</v>
      </c>
      <c r="F783" s="23"/>
      <c r="G783" s="23"/>
      <c r="H783" s="23"/>
      <c r="I783" s="23"/>
      <c r="J783" s="23"/>
      <c r="K783" s="23"/>
      <c r="L783" s="23"/>
      <c r="M783" s="23"/>
      <c r="N783" s="23"/>
      <c r="O783" s="23"/>
      <c r="P783" s="23"/>
      <c r="Q783" s="23"/>
      <c r="R783" s="23"/>
      <c r="S783" s="23"/>
      <c r="T783" s="23"/>
      <c r="U783" s="23"/>
      <c r="V783" s="23"/>
      <c r="W783" s="23"/>
      <c r="X783" s="23"/>
      <c r="Y783" s="23"/>
      <c r="Z783" s="23"/>
      <c r="AA783" s="23"/>
      <c r="AB783" s="23"/>
      <c r="AC783" s="23"/>
      <c r="AD783" s="23"/>
      <c r="AE783" s="23"/>
      <c r="AF783" s="23"/>
      <c r="AI783" s="24" t="s">
        <v>20</v>
      </c>
    </row>
    <row r="784" spans="5:35" customFormat="1" x14ac:dyDescent="0.25">
      <c r="E784" s="22" t="s">
        <v>46</v>
      </c>
      <c r="F784" s="23"/>
      <c r="G784" s="23"/>
      <c r="H784" s="23"/>
      <c r="I784" s="23"/>
      <c r="J784" s="23"/>
      <c r="K784" s="23"/>
      <c r="L784" s="23"/>
      <c r="M784" s="23"/>
      <c r="N784" s="23"/>
      <c r="O784" s="23"/>
      <c r="P784" s="23"/>
      <c r="Q784" s="23"/>
      <c r="R784" s="23"/>
      <c r="S784" s="23"/>
      <c r="T784" s="23"/>
      <c r="U784" s="23"/>
      <c r="V784" s="23"/>
      <c r="W784" s="23"/>
      <c r="X784" s="23"/>
      <c r="Y784" s="23"/>
      <c r="Z784" s="23"/>
      <c r="AA784" s="23"/>
      <c r="AB784" s="23"/>
      <c r="AC784" s="23"/>
      <c r="AD784" s="23"/>
      <c r="AE784" s="23"/>
      <c r="AF784" s="23"/>
      <c r="AI784" s="24"/>
    </row>
    <row r="785" spans="5:35" customFormat="1" x14ac:dyDescent="0.25">
      <c r="E785" s="22" t="s">
        <v>83</v>
      </c>
      <c r="F785" s="23"/>
      <c r="G785" s="23"/>
      <c r="H785" s="23"/>
      <c r="I785" s="23"/>
      <c r="J785" s="23"/>
      <c r="K785" s="23"/>
      <c r="L785" s="23"/>
      <c r="M785" s="23"/>
      <c r="N785" s="23"/>
      <c r="O785" s="23"/>
      <c r="P785" s="23"/>
      <c r="Q785" s="23"/>
      <c r="R785" s="23"/>
      <c r="S785" s="23"/>
      <c r="T785" s="23"/>
      <c r="U785" s="23"/>
      <c r="V785" s="23"/>
      <c r="W785" s="23"/>
      <c r="X785" s="23"/>
      <c r="Y785" s="23"/>
      <c r="Z785" s="23"/>
      <c r="AA785" s="23"/>
      <c r="AB785" s="23"/>
      <c r="AC785" s="23"/>
      <c r="AD785" s="23"/>
      <c r="AE785" s="23"/>
      <c r="AF785" s="23"/>
      <c r="AI785" s="24" t="s">
        <v>28</v>
      </c>
    </row>
    <row r="786" spans="5:35" customFormat="1" x14ac:dyDescent="0.25">
      <c r="E786" s="22" t="s">
        <v>48</v>
      </c>
      <c r="F786" s="23"/>
      <c r="G786" s="23"/>
      <c r="H786" s="23"/>
      <c r="I786" s="23"/>
      <c r="J786" s="23"/>
      <c r="K786" s="23"/>
      <c r="L786" s="23"/>
      <c r="M786" s="23"/>
      <c r="N786" s="23"/>
      <c r="O786" s="23"/>
      <c r="P786" s="23"/>
      <c r="Q786" s="23"/>
      <c r="R786" s="23"/>
      <c r="S786" s="23"/>
      <c r="T786" s="23"/>
      <c r="U786" s="23"/>
      <c r="V786" s="23"/>
      <c r="W786" s="23"/>
      <c r="X786" s="23"/>
      <c r="Y786" s="23"/>
      <c r="Z786" s="23"/>
      <c r="AA786" s="23"/>
      <c r="AB786" s="23"/>
      <c r="AC786" s="23"/>
      <c r="AD786" s="23"/>
      <c r="AE786" s="23"/>
      <c r="AF786" s="23"/>
      <c r="AI786" s="24" t="s">
        <v>23</v>
      </c>
    </row>
    <row r="787" spans="5:35" customFormat="1" x14ac:dyDescent="0.25">
      <c r="E787" s="22" t="s">
        <v>757</v>
      </c>
      <c r="F787" s="23"/>
      <c r="G787" s="23"/>
      <c r="H787" s="23"/>
      <c r="I787" s="23"/>
      <c r="J787" s="23"/>
      <c r="K787" s="23"/>
      <c r="L787" s="23"/>
      <c r="M787" s="23"/>
      <c r="N787" s="23"/>
      <c r="O787" s="23"/>
      <c r="P787" s="23"/>
      <c r="Q787" s="23"/>
      <c r="R787" s="23"/>
      <c r="S787" s="23"/>
      <c r="T787" s="23"/>
      <c r="U787" s="23"/>
      <c r="V787" s="23"/>
      <c r="W787" s="23"/>
      <c r="X787" s="23"/>
      <c r="Y787" s="23"/>
      <c r="Z787" s="23"/>
      <c r="AA787" s="23"/>
      <c r="AB787" s="23"/>
      <c r="AC787" s="23"/>
      <c r="AD787" s="23"/>
      <c r="AE787" s="23"/>
      <c r="AF787" s="23"/>
    </row>
    <row r="788" spans="5:35" customFormat="1" x14ac:dyDescent="0.25">
      <c r="E788" s="22" t="s">
        <v>758</v>
      </c>
      <c r="F788" s="23"/>
      <c r="G788" s="23"/>
      <c r="H788" s="23"/>
      <c r="I788" s="23"/>
      <c r="J788" s="23"/>
      <c r="K788" s="23"/>
      <c r="L788" s="23"/>
      <c r="M788" s="23"/>
      <c r="N788" s="23"/>
      <c r="O788" s="23"/>
      <c r="P788" s="23"/>
      <c r="Q788" s="23"/>
      <c r="R788" s="23"/>
      <c r="S788" s="23"/>
      <c r="T788" s="23"/>
      <c r="U788" s="23"/>
      <c r="V788" s="23"/>
      <c r="W788" s="23"/>
      <c r="X788" s="23"/>
      <c r="Y788" s="23"/>
      <c r="Z788" s="23"/>
      <c r="AA788" s="23"/>
      <c r="AB788" s="23"/>
      <c r="AC788" s="23"/>
      <c r="AD788" s="23"/>
      <c r="AE788" s="23"/>
      <c r="AF788" s="23"/>
    </row>
    <row r="789" spans="5:35" customFormat="1" x14ac:dyDescent="0.25">
      <c r="E789" s="22" t="s">
        <v>759</v>
      </c>
      <c r="F789" s="23"/>
      <c r="G789" s="23"/>
      <c r="H789" s="23"/>
      <c r="I789" s="23"/>
      <c r="J789" s="23"/>
      <c r="K789" s="23"/>
      <c r="L789" s="23"/>
      <c r="M789" s="23"/>
      <c r="N789" s="23"/>
      <c r="O789" s="23"/>
      <c r="P789" s="23"/>
      <c r="Q789" s="23"/>
      <c r="R789" s="23"/>
      <c r="S789" s="23"/>
      <c r="T789" s="23"/>
      <c r="U789" s="23"/>
      <c r="V789" s="23"/>
      <c r="W789" s="23"/>
      <c r="X789" s="23"/>
      <c r="Y789" s="23"/>
      <c r="Z789" s="23"/>
      <c r="AA789" s="23"/>
      <c r="AB789" s="23"/>
      <c r="AC789" s="23"/>
      <c r="AD789" s="23"/>
      <c r="AE789" s="23"/>
      <c r="AF789" s="23"/>
    </row>
    <row r="790" spans="5:35" customFormat="1" x14ac:dyDescent="0.25">
      <c r="E790" s="22" t="s">
        <v>760</v>
      </c>
      <c r="F790" s="23"/>
      <c r="G790" s="23"/>
      <c r="H790" s="23"/>
      <c r="I790" s="23"/>
      <c r="J790" s="23"/>
      <c r="K790" s="23"/>
      <c r="L790" s="23"/>
      <c r="M790" s="23"/>
      <c r="N790" s="23"/>
      <c r="O790" s="23"/>
      <c r="P790" s="23"/>
      <c r="Q790" s="23"/>
      <c r="R790" s="23"/>
      <c r="S790" s="23"/>
      <c r="T790" s="23"/>
      <c r="U790" s="23"/>
      <c r="V790" s="23"/>
      <c r="W790" s="23"/>
      <c r="X790" s="23"/>
      <c r="Y790" s="23"/>
      <c r="Z790" s="23"/>
      <c r="AA790" s="23"/>
      <c r="AB790" s="23"/>
      <c r="AC790" s="23"/>
      <c r="AD790" s="23"/>
      <c r="AE790" s="23"/>
      <c r="AF790" s="23"/>
    </row>
    <row r="791" spans="5:35" customFormat="1" x14ac:dyDescent="0.25">
      <c r="E791" s="22" t="s">
        <v>761</v>
      </c>
      <c r="F791" s="23"/>
      <c r="G791" s="23"/>
      <c r="H791" s="23"/>
      <c r="I791" s="23"/>
      <c r="J791" s="23"/>
      <c r="K791" s="23"/>
      <c r="L791" s="23"/>
      <c r="M791" s="23"/>
      <c r="N791" s="23"/>
      <c r="O791" s="23"/>
      <c r="P791" s="23"/>
      <c r="Q791" s="23"/>
      <c r="R791" s="23"/>
      <c r="S791" s="23"/>
      <c r="T791" s="23"/>
      <c r="U791" s="23"/>
      <c r="V791" s="23"/>
      <c r="W791" s="23"/>
      <c r="X791" s="23"/>
      <c r="Y791" s="23"/>
      <c r="Z791" s="23"/>
      <c r="AA791" s="23"/>
      <c r="AB791" s="23"/>
      <c r="AC791" s="23"/>
      <c r="AD791" s="23"/>
      <c r="AE791" s="23"/>
      <c r="AF791" s="23"/>
    </row>
    <row r="792" spans="5:35" customFormat="1" x14ac:dyDescent="0.25">
      <c r="E792" s="22" t="s">
        <v>20</v>
      </c>
      <c r="F792" s="23"/>
      <c r="G792" s="23"/>
      <c r="H792" s="23"/>
      <c r="I792" s="23"/>
      <c r="J792" s="23"/>
      <c r="K792" s="23"/>
      <c r="L792" s="23"/>
      <c r="M792" s="23"/>
      <c r="N792" s="23"/>
      <c r="O792" s="23"/>
      <c r="P792" s="23"/>
      <c r="Q792" s="23"/>
      <c r="R792" s="23"/>
      <c r="S792" s="23"/>
      <c r="T792" s="23"/>
      <c r="U792" s="23"/>
      <c r="V792" s="23"/>
      <c r="W792" s="23"/>
      <c r="X792" s="23"/>
      <c r="Y792" s="23"/>
      <c r="Z792" s="23"/>
      <c r="AA792" s="23"/>
      <c r="AB792" s="23"/>
      <c r="AC792" s="23"/>
      <c r="AD792" s="23"/>
      <c r="AE792" s="23"/>
      <c r="AF792" s="23"/>
    </row>
    <row r="793" spans="5:35" customFormat="1" x14ac:dyDescent="0.25"/>
    <row r="794" spans="5:35" customFormat="1" x14ac:dyDescent="0.25">
      <c r="E794" s="2" t="s">
        <v>4</v>
      </c>
    </row>
    <row r="848" spans="5:5" customFormat="1" x14ac:dyDescent="0.25">
      <c r="E848" s="2" t="s">
        <v>5</v>
      </c>
    </row>
    <row r="923" spans="3:3" x14ac:dyDescent="0.25">
      <c r="C923" s="4">
        <v>0</v>
      </c>
    </row>
  </sheetData>
  <hyperlinks>
    <hyperlink ref="E10" r:id="rId1" display="https://teams.microsoft.com/l/message/19:05e04ef6-a8c9-48db-8065-061fa260292c_f57b8c00-4882-4d7c-a3b9-0ecf369ec9ad@unq.gbl.spaces/1728348661454?context=%7B%22contextType%22%3A%22chat%22%7D" xr:uid="{70A98870-F5E6-4D92-913B-1E0F8F1C73A8}"/>
    <hyperlink ref="E276" r:id="rId2" display="https://teams.microsoft.com/l/message/19:05e04ef6-a8c9-48db-8065-061fa260292c_f57b8c00-4882-4d7c-a3b9-0ecf369ec9ad@unq.gbl.spaces/1728362660383?context=%7B%22contextType%22%3A%22chat%22%7D" xr:uid="{CE2E8B50-F150-492C-9AF2-0CD0F03678C7}"/>
    <hyperlink ref="E584" r:id="rId3" display="https://teams.microsoft.com/l/message/19:05e04ef6-a8c9-48db-8065-061fa260292c_f57b8c00-4882-4d7c-a3b9-0ecf369ec9ad@unq.gbl.spaces/1728370879627?context=%7B%22contextType%22%3A%22chat%22%7D" xr:uid="{DDE64EC1-5AA8-4AE0-92FE-9327A99A79D4}"/>
    <hyperlink ref="E746" r:id="rId4" display="https://teams.microsoft.com/l/message/19:05e04ef6-a8c9-48db-8065-061fa260292c_f57b8c00-4882-4d7c-a3b9-0ecf369ec9ad@unq.gbl.spaces/1728372449956?context=%7B%22contextType%22%3A%22chat%22%7D" xr:uid="{14CA01CB-F1A4-4C3E-8F5C-455022E22E13}"/>
  </hyperlinks>
  <pageMargins left="0.7" right="0.7" top="0.75" bottom="0.75" header="0.3" footer="0.3"/>
  <drawing r:id="rId5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4FFA9C-24A6-4306-A129-64C89F693341}">
  <dimension ref="B2:BT1543"/>
  <sheetViews>
    <sheetView topLeftCell="A369" zoomScale="85" zoomScaleNormal="85" workbookViewId="0">
      <selection activeCell="Q385" sqref="Q385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787</v>
      </c>
    </row>
    <row r="4" spans="2:5" x14ac:dyDescent="0.25">
      <c r="C4" s="20">
        <v>0</v>
      </c>
      <c r="E4" s="1" t="s">
        <v>664</v>
      </c>
    </row>
    <row r="5" spans="2:5" x14ac:dyDescent="0.25">
      <c r="E5" s="3" t="s">
        <v>670</v>
      </c>
    </row>
    <row r="6" spans="2:5" x14ac:dyDescent="0.25">
      <c r="E6" s="1" t="s">
        <v>671</v>
      </c>
    </row>
    <row r="7" spans="2:5" x14ac:dyDescent="0.25">
      <c r="E7" s="3" t="s">
        <v>672</v>
      </c>
    </row>
    <row r="10" spans="2:5" x14ac:dyDescent="0.25">
      <c r="E10" s="32" t="s">
        <v>67</v>
      </c>
    </row>
    <row r="11" spans="2:5" x14ac:dyDescent="0.25">
      <c r="E11" s="3" t="s">
        <v>86</v>
      </c>
    </row>
    <row r="13" spans="2:5" x14ac:dyDescent="0.25">
      <c r="E13" s="32" t="s">
        <v>88</v>
      </c>
    </row>
    <row r="14" spans="2:5" x14ac:dyDescent="0.25">
      <c r="E14" s="3" t="s">
        <v>87</v>
      </c>
    </row>
    <row r="16" spans="2:5" x14ac:dyDescent="0.25">
      <c r="E16" s="32" t="s">
        <v>89</v>
      </c>
    </row>
    <row r="17" spans="5:56" x14ac:dyDescent="0.25">
      <c r="E17" s="3" t="s">
        <v>673</v>
      </c>
    </row>
    <row r="19" spans="5:56" x14ac:dyDescent="0.25">
      <c r="E19" s="32" t="s">
        <v>61</v>
      </c>
    </row>
    <row r="20" spans="5:56" x14ac:dyDescent="0.25">
      <c r="E20" s="3" t="s">
        <v>381</v>
      </c>
    </row>
    <row r="21" spans="5:56" x14ac:dyDescent="0.25">
      <c r="E21" s="3" t="s">
        <v>732</v>
      </c>
      <c r="BD21" s="1" t="s">
        <v>733</v>
      </c>
    </row>
    <row r="23" spans="5:56" x14ac:dyDescent="0.25">
      <c r="E23" s="32" t="s">
        <v>62</v>
      </c>
    </row>
    <row r="24" spans="5:56" x14ac:dyDescent="0.25">
      <c r="E24" s="3" t="s">
        <v>674</v>
      </c>
    </row>
    <row r="26" spans="5:56" x14ac:dyDescent="0.25">
      <c r="E26" s="32" t="s">
        <v>64</v>
      </c>
    </row>
    <row r="27" spans="5:56" x14ac:dyDescent="0.25">
      <c r="E27" s="3" t="s">
        <v>675</v>
      </c>
    </row>
    <row r="29" spans="5:56" x14ac:dyDescent="0.25">
      <c r="E29" s="32" t="s">
        <v>63</v>
      </c>
    </row>
    <row r="30" spans="5:56" x14ac:dyDescent="0.25">
      <c r="E30" s="3" t="s">
        <v>676</v>
      </c>
    </row>
    <row r="32" spans="5:56" x14ac:dyDescent="0.25">
      <c r="E32" s="14" t="s">
        <v>2</v>
      </c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</row>
    <row r="33" spans="5:25" x14ac:dyDescent="0.25">
      <c r="E33" s="14" t="s">
        <v>678</v>
      </c>
      <c r="F33" s="15"/>
      <c r="G33" s="15"/>
      <c r="H33" s="15"/>
      <c r="I33" s="15"/>
      <c r="J33" s="15"/>
      <c r="K33" s="15"/>
      <c r="L33" s="15"/>
      <c r="M33" s="15"/>
      <c r="N33" s="15"/>
      <c r="O33" s="15"/>
      <c r="P33" s="15"/>
      <c r="Q33" s="15"/>
      <c r="R33" s="15"/>
      <c r="S33" s="15"/>
      <c r="T33" s="15"/>
      <c r="U33" s="15"/>
    </row>
    <row r="34" spans="5:25" x14ac:dyDescent="0.25">
      <c r="E34" s="14" t="s">
        <v>679</v>
      </c>
      <c r="F34" s="15"/>
      <c r="G34" s="15"/>
      <c r="H34" s="15"/>
      <c r="I34" s="15"/>
      <c r="J34" s="15"/>
      <c r="K34" s="15"/>
      <c r="L34" s="15"/>
      <c r="M34" s="15"/>
      <c r="N34" s="15"/>
      <c r="O34" s="15"/>
      <c r="P34" s="15"/>
      <c r="Q34" s="15"/>
      <c r="R34" s="15"/>
      <c r="S34" s="15"/>
      <c r="T34" s="15"/>
      <c r="U34" s="15"/>
    </row>
    <row r="35" spans="5:25" x14ac:dyDescent="0.25">
      <c r="E35" s="14" t="s">
        <v>66</v>
      </c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5"/>
      <c r="U35" s="15"/>
    </row>
    <row r="36" spans="5:25" x14ac:dyDescent="0.25">
      <c r="E36" s="14" t="s">
        <v>862</v>
      </c>
      <c r="F36" s="15"/>
      <c r="G36" s="15"/>
      <c r="H36" s="15"/>
      <c r="I36" s="15"/>
      <c r="J36" s="15"/>
      <c r="K36" s="15"/>
      <c r="L36" s="15"/>
      <c r="M36" s="15"/>
      <c r="N36" s="15"/>
      <c r="O36" s="15"/>
      <c r="P36" s="15"/>
      <c r="Q36" s="15"/>
      <c r="R36" s="15"/>
      <c r="S36" s="15"/>
      <c r="T36" s="15"/>
      <c r="U36" s="15"/>
    </row>
    <row r="37" spans="5:25" x14ac:dyDescent="0.25">
      <c r="E37" s="14" t="s">
        <v>681</v>
      </c>
      <c r="F37" s="15"/>
      <c r="G37" s="15"/>
      <c r="H37" s="15"/>
      <c r="I37" s="15"/>
      <c r="J37" s="15"/>
      <c r="K37" s="15"/>
      <c r="L37" s="15"/>
      <c r="M37" s="15"/>
      <c r="N37" s="15"/>
      <c r="O37" s="15"/>
      <c r="P37" s="15"/>
      <c r="Q37" s="15"/>
      <c r="R37" s="15"/>
      <c r="S37" s="15"/>
      <c r="T37" s="15"/>
      <c r="U37" s="15"/>
    </row>
    <row r="39" spans="5:25" customFormat="1" x14ac:dyDescent="0.25">
      <c r="E39" s="24" t="s">
        <v>21</v>
      </c>
      <c r="F39" s="25"/>
      <c r="G39" s="25"/>
      <c r="H39" s="25"/>
      <c r="I39" s="25"/>
      <c r="J39" s="25"/>
      <c r="K39" s="25"/>
      <c r="L39" s="25"/>
      <c r="M39" s="25"/>
      <c r="N39" s="25"/>
      <c r="O39" s="25"/>
      <c r="P39" s="25"/>
      <c r="Q39" s="25"/>
      <c r="R39" s="25"/>
      <c r="S39" s="25"/>
      <c r="T39" s="25"/>
      <c r="U39" s="25"/>
      <c r="V39" s="25"/>
      <c r="W39" s="25"/>
      <c r="X39" s="25"/>
      <c r="Y39" s="25"/>
    </row>
    <row r="40" spans="5:25" customFormat="1" x14ac:dyDescent="0.25">
      <c r="E40" s="24"/>
      <c r="F40" s="25"/>
      <c r="G40" s="25"/>
      <c r="H40" s="25"/>
      <c r="I40" s="25"/>
      <c r="J40" s="25"/>
      <c r="K40" s="25"/>
      <c r="L40" s="25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</row>
    <row r="41" spans="5:25" customFormat="1" x14ac:dyDescent="0.25">
      <c r="E41" s="24" t="s">
        <v>861</v>
      </c>
      <c r="F41" s="25"/>
      <c r="G41" s="25"/>
      <c r="H41" s="25"/>
      <c r="I41" s="25"/>
      <c r="J41" s="25"/>
      <c r="K41" s="25"/>
      <c r="L41" s="25"/>
      <c r="M41" s="25"/>
      <c r="N41" s="25"/>
      <c r="O41" s="25"/>
      <c r="P41" s="25"/>
      <c r="Q41" s="25"/>
      <c r="R41" s="25"/>
      <c r="S41" s="25"/>
      <c r="T41" s="25"/>
      <c r="U41" s="25"/>
      <c r="V41" s="25"/>
      <c r="W41" s="25"/>
      <c r="X41" s="25"/>
      <c r="Y41" s="25"/>
    </row>
    <row r="42" spans="5:25" customFormat="1" x14ac:dyDescent="0.25">
      <c r="E42" s="24" t="s">
        <v>22</v>
      </c>
      <c r="F42" s="25"/>
      <c r="G42" s="25"/>
      <c r="H42" s="25"/>
      <c r="I42" s="25"/>
      <c r="J42" s="25"/>
      <c r="K42" s="25"/>
      <c r="L42" s="25"/>
      <c r="M42" s="25"/>
      <c r="N42" s="25"/>
      <c r="O42" s="25"/>
      <c r="P42" s="25"/>
      <c r="Q42" s="25"/>
      <c r="R42" s="25"/>
      <c r="S42" s="25"/>
      <c r="T42" s="25"/>
      <c r="U42" s="25"/>
      <c r="V42" s="25"/>
      <c r="W42" s="25"/>
      <c r="X42" s="25"/>
      <c r="Y42" s="25"/>
    </row>
    <row r="43" spans="5:25" customFormat="1" x14ac:dyDescent="0.25">
      <c r="E43" s="24" t="s">
        <v>864</v>
      </c>
      <c r="F43" s="25"/>
      <c r="G43" s="25"/>
      <c r="H43" s="25"/>
      <c r="I43" s="25"/>
      <c r="J43" s="25"/>
      <c r="K43" s="25"/>
      <c r="L43" s="25"/>
      <c r="M43" s="25"/>
      <c r="N43" s="25"/>
      <c r="O43" s="25"/>
      <c r="P43" s="25"/>
      <c r="Q43" s="25"/>
      <c r="R43" s="25"/>
      <c r="S43" s="25"/>
      <c r="T43" s="25"/>
      <c r="U43" s="25"/>
      <c r="V43" s="25"/>
      <c r="W43" s="25"/>
      <c r="X43" s="25"/>
      <c r="Y43" s="25"/>
    </row>
    <row r="44" spans="5:25" customFormat="1" x14ac:dyDescent="0.25">
      <c r="E44" s="24" t="s">
        <v>865</v>
      </c>
      <c r="F44" s="25"/>
      <c r="G44" s="25"/>
      <c r="H44" s="25"/>
      <c r="I44" s="25"/>
      <c r="J44" s="25"/>
      <c r="K44" s="25"/>
      <c r="L44" s="25"/>
      <c r="M44" s="25"/>
      <c r="N44" s="25"/>
      <c r="O44" s="25"/>
      <c r="P44" s="25"/>
      <c r="Q44" s="25"/>
      <c r="R44" s="25"/>
      <c r="S44" s="25"/>
      <c r="T44" s="25"/>
      <c r="U44" s="25"/>
      <c r="V44" s="25"/>
      <c r="W44" s="25"/>
      <c r="X44" s="25"/>
      <c r="Y44" s="25"/>
    </row>
    <row r="45" spans="5:25" customFormat="1" x14ac:dyDescent="0.25">
      <c r="E45" s="24" t="s">
        <v>866</v>
      </c>
      <c r="F45" s="25"/>
      <c r="G45" s="25"/>
      <c r="H45" s="25"/>
      <c r="I45" s="25"/>
      <c r="J45" s="25"/>
      <c r="K45" s="25"/>
      <c r="L45" s="25"/>
      <c r="M45" s="25"/>
      <c r="N45" s="25"/>
      <c r="O45" s="25"/>
      <c r="P45" s="25"/>
      <c r="Q45" s="25"/>
      <c r="R45" s="25"/>
      <c r="S45" s="25"/>
      <c r="T45" s="25"/>
      <c r="U45" s="25"/>
      <c r="V45" s="25"/>
      <c r="W45" s="25"/>
      <c r="X45" s="25"/>
      <c r="Y45" s="25"/>
    </row>
    <row r="46" spans="5:25" customFormat="1" x14ac:dyDescent="0.25">
      <c r="E46" s="24" t="s">
        <v>689</v>
      </c>
      <c r="F46" s="25"/>
      <c r="G46" s="25"/>
      <c r="H46" s="25"/>
      <c r="I46" s="25"/>
      <c r="J46" s="25"/>
      <c r="K46" s="25"/>
      <c r="L46" s="25"/>
      <c r="M46" s="25"/>
      <c r="N46" s="25"/>
      <c r="O46" s="25"/>
      <c r="P46" s="25"/>
      <c r="Q46" s="25"/>
      <c r="R46" s="25"/>
      <c r="S46" s="25"/>
      <c r="T46" s="25"/>
      <c r="U46" s="25"/>
      <c r="V46" s="25"/>
      <c r="W46" s="25"/>
      <c r="X46" s="25"/>
      <c r="Y46" s="25"/>
    </row>
    <row r="47" spans="5:25" customFormat="1" x14ac:dyDescent="0.25">
      <c r="E47" s="24" t="s">
        <v>863</v>
      </c>
      <c r="F47" s="25"/>
      <c r="G47" s="25"/>
      <c r="H47" s="25"/>
      <c r="I47" s="25"/>
      <c r="J47" s="25"/>
      <c r="K47" s="25"/>
      <c r="L47" s="25"/>
      <c r="M47" s="25"/>
      <c r="N47" s="25"/>
      <c r="O47" s="25"/>
      <c r="P47" s="25"/>
      <c r="Q47" s="25"/>
      <c r="R47" s="25"/>
      <c r="S47" s="25"/>
      <c r="T47" s="25"/>
      <c r="U47" s="25"/>
      <c r="V47" s="25"/>
      <c r="W47" s="25"/>
      <c r="X47" s="25"/>
      <c r="Y47" s="25"/>
    </row>
    <row r="48" spans="5:25" x14ac:dyDescent="0.25">
      <c r="E48" s="17"/>
      <c r="F48" s="17"/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</row>
    <row r="49" spans="5:25" customFormat="1" x14ac:dyDescent="0.25">
      <c r="E49" s="24" t="s">
        <v>28</v>
      </c>
      <c r="F49" s="25"/>
      <c r="G49" s="25"/>
      <c r="H49" s="25"/>
      <c r="I49" s="25"/>
      <c r="J49" s="25"/>
      <c r="K49" s="25"/>
      <c r="L49" s="25"/>
      <c r="M49" s="25"/>
      <c r="N49" s="25"/>
      <c r="O49" s="25"/>
      <c r="P49" s="25"/>
      <c r="Q49" s="25"/>
      <c r="R49" s="25"/>
      <c r="S49" s="25"/>
      <c r="T49" s="25"/>
      <c r="U49" s="25"/>
      <c r="V49" s="25"/>
      <c r="W49" s="25"/>
      <c r="X49" s="25"/>
      <c r="Y49" s="25"/>
    </row>
    <row r="50" spans="5:25" customFormat="1" x14ac:dyDescent="0.25">
      <c r="E50" s="24" t="s">
        <v>23</v>
      </c>
      <c r="F50" s="25"/>
      <c r="G50" s="25"/>
      <c r="H50" s="25"/>
      <c r="I50" s="25"/>
      <c r="J50" s="25"/>
      <c r="K50" s="25"/>
      <c r="L50" s="25"/>
      <c r="M50" s="25"/>
      <c r="N50" s="25"/>
      <c r="O50" s="25"/>
      <c r="P50" s="25"/>
      <c r="Q50" s="25"/>
      <c r="R50" s="25"/>
      <c r="S50" s="25"/>
      <c r="T50" s="25"/>
      <c r="U50" s="25"/>
      <c r="V50" s="25"/>
      <c r="W50" s="25"/>
      <c r="X50" s="25"/>
      <c r="Y50" s="25"/>
    </row>
    <row r="51" spans="5:25" customFormat="1" x14ac:dyDescent="0.25"/>
    <row r="52" spans="5:25" customFormat="1" x14ac:dyDescent="0.25">
      <c r="E52" s="2" t="s">
        <v>4</v>
      </c>
    </row>
    <row r="131" spans="5:5" customFormat="1" x14ac:dyDescent="0.25">
      <c r="E131" s="2" t="s">
        <v>5</v>
      </c>
    </row>
    <row r="210" spans="5:5" customFormat="1" x14ac:dyDescent="0.25">
      <c r="E210" s="21" t="s">
        <v>690</v>
      </c>
    </row>
    <row r="211" spans="5:5" customFormat="1" x14ac:dyDescent="0.25">
      <c r="E211" t="s">
        <v>691</v>
      </c>
    </row>
    <row r="260" spans="5:45" customFormat="1" x14ac:dyDescent="0.25">
      <c r="E260" s="22" t="s">
        <v>2</v>
      </c>
      <c r="F260" s="23"/>
      <c r="G260" s="23"/>
      <c r="H260" s="23"/>
      <c r="I260" s="23"/>
      <c r="J260" s="23"/>
      <c r="K260" s="23"/>
      <c r="L260" s="23"/>
      <c r="M260" s="23"/>
      <c r="N260" s="23"/>
      <c r="O260" s="23"/>
      <c r="P260" s="23"/>
      <c r="Q260" s="23"/>
      <c r="R260" s="23"/>
      <c r="S260" s="23"/>
      <c r="T260" s="23"/>
      <c r="U260" s="23"/>
      <c r="X260" s="24" t="s">
        <v>21</v>
      </c>
      <c r="Y260" s="25"/>
      <c r="Z260" s="25"/>
      <c r="AA260" s="25"/>
      <c r="AB260" s="25"/>
      <c r="AC260" s="25"/>
      <c r="AD260" s="25"/>
      <c r="AE260" s="25"/>
      <c r="AF260" s="25"/>
      <c r="AG260" s="25"/>
      <c r="AH260" s="25"/>
      <c r="AI260" s="25"/>
      <c r="AJ260" s="25"/>
      <c r="AK260" s="25"/>
      <c r="AL260" s="25"/>
      <c r="AM260" s="25"/>
      <c r="AN260" s="25"/>
      <c r="AO260" s="25"/>
      <c r="AP260" s="25"/>
      <c r="AQ260" s="25"/>
      <c r="AR260" s="25"/>
      <c r="AS260" s="25"/>
    </row>
    <row r="261" spans="5:45" customFormat="1" x14ac:dyDescent="0.25">
      <c r="E261" s="22" t="s">
        <v>678</v>
      </c>
      <c r="F261" s="23"/>
      <c r="G261" s="23"/>
      <c r="H261" s="23"/>
      <c r="I261" s="23"/>
      <c r="J261" s="23"/>
      <c r="K261" s="23"/>
      <c r="L261" s="23"/>
      <c r="M261" s="23"/>
      <c r="N261" s="23"/>
      <c r="O261" s="23"/>
      <c r="P261" s="23"/>
      <c r="Q261" s="23"/>
      <c r="R261" s="23"/>
      <c r="S261" s="23"/>
      <c r="T261" s="23"/>
      <c r="U261" s="23"/>
      <c r="X261" s="24"/>
      <c r="Y261" s="25"/>
      <c r="Z261" s="25"/>
      <c r="AA261" s="25"/>
      <c r="AB261" s="25"/>
      <c r="AC261" s="25"/>
      <c r="AD261" s="25"/>
      <c r="AE261" s="25"/>
      <c r="AF261" s="25"/>
      <c r="AG261" s="25"/>
      <c r="AH261" s="25"/>
      <c r="AI261" s="25"/>
      <c r="AJ261" s="25"/>
      <c r="AK261" s="25"/>
      <c r="AL261" s="25"/>
      <c r="AM261" s="25"/>
      <c r="AN261" s="25"/>
      <c r="AO261" s="25"/>
      <c r="AP261" s="25"/>
      <c r="AQ261" s="25"/>
      <c r="AR261" s="25"/>
      <c r="AS261" s="25"/>
    </row>
    <row r="262" spans="5:45" customFormat="1" x14ac:dyDescent="0.25">
      <c r="E262" s="22" t="s">
        <v>679</v>
      </c>
      <c r="F262" s="23"/>
      <c r="G262" s="23"/>
      <c r="H262" s="23"/>
      <c r="I262" s="23"/>
      <c r="J262" s="23"/>
      <c r="K262" s="23"/>
      <c r="L262" s="23"/>
      <c r="M262" s="23"/>
      <c r="N262" s="23"/>
      <c r="O262" s="23"/>
      <c r="P262" s="23"/>
      <c r="Q262" s="23"/>
      <c r="R262" s="23"/>
      <c r="S262" s="23"/>
      <c r="T262" s="23"/>
      <c r="U262" s="23"/>
      <c r="X262" s="24" t="s">
        <v>871</v>
      </c>
      <c r="Y262" s="25"/>
      <c r="Z262" s="25"/>
      <c r="AA262" s="25"/>
      <c r="AB262" s="25"/>
      <c r="AC262" s="25"/>
      <c r="AD262" s="25"/>
      <c r="AE262" s="25"/>
      <c r="AF262" s="25"/>
      <c r="AG262" s="25"/>
      <c r="AH262" s="25"/>
      <c r="AI262" s="25"/>
      <c r="AJ262" s="25"/>
      <c r="AK262" s="25"/>
      <c r="AL262" s="25"/>
      <c r="AM262" s="25"/>
      <c r="AN262" s="25"/>
      <c r="AO262" s="25"/>
      <c r="AP262" s="25"/>
      <c r="AQ262" s="25"/>
      <c r="AR262" s="25"/>
      <c r="AS262" s="25"/>
    </row>
    <row r="263" spans="5:45" customFormat="1" x14ac:dyDescent="0.25">
      <c r="E263" s="22" t="s">
        <v>71</v>
      </c>
      <c r="F263" s="23"/>
      <c r="G263" s="23"/>
      <c r="H263" s="23"/>
      <c r="I263" s="23"/>
      <c r="J263" s="23"/>
      <c r="K263" s="23"/>
      <c r="L263" s="23"/>
      <c r="M263" s="23"/>
      <c r="N263" s="23"/>
      <c r="O263" s="23"/>
      <c r="P263" s="23"/>
      <c r="Q263" s="23"/>
      <c r="R263" s="23"/>
      <c r="S263" s="23"/>
      <c r="T263" s="23"/>
      <c r="U263" s="23"/>
      <c r="X263" s="24" t="s">
        <v>22</v>
      </c>
      <c r="Y263" s="25"/>
      <c r="Z263" s="25"/>
      <c r="AA263" s="25"/>
      <c r="AB263" s="25"/>
      <c r="AC263" s="25"/>
      <c r="AD263" s="25"/>
      <c r="AE263" s="25"/>
      <c r="AF263" s="25"/>
      <c r="AG263" s="25"/>
      <c r="AH263" s="25"/>
      <c r="AI263" s="25"/>
      <c r="AJ263" s="25"/>
      <c r="AK263" s="25"/>
      <c r="AL263" s="25"/>
      <c r="AM263" s="25"/>
      <c r="AN263" s="25"/>
      <c r="AO263" s="25"/>
      <c r="AP263" s="25"/>
      <c r="AQ263" s="25"/>
      <c r="AR263" s="25"/>
      <c r="AS263" s="25"/>
    </row>
    <row r="264" spans="5:45" customFormat="1" x14ac:dyDescent="0.25">
      <c r="E264" s="22"/>
      <c r="F264" s="23"/>
      <c r="G264" s="23"/>
      <c r="H264" s="23"/>
      <c r="I264" s="23"/>
      <c r="J264" s="23"/>
      <c r="K264" s="23"/>
      <c r="L264" s="23"/>
      <c r="M264" s="23"/>
      <c r="N264" s="23"/>
      <c r="O264" s="23"/>
      <c r="P264" s="23"/>
      <c r="Q264" s="23"/>
      <c r="R264" s="23"/>
      <c r="S264" s="23"/>
      <c r="T264" s="23"/>
      <c r="U264" s="23"/>
      <c r="X264" s="24" t="s">
        <v>872</v>
      </c>
      <c r="Y264" s="25"/>
      <c r="Z264" s="25"/>
      <c r="AA264" s="25"/>
      <c r="AB264" s="25"/>
      <c r="AC264" s="25"/>
      <c r="AD264" s="25"/>
      <c r="AE264" s="25"/>
      <c r="AF264" s="25"/>
      <c r="AG264" s="25"/>
      <c r="AH264" s="25"/>
      <c r="AI264" s="25"/>
      <c r="AJ264" s="25"/>
      <c r="AK264" s="25"/>
      <c r="AL264" s="25"/>
      <c r="AM264" s="25"/>
      <c r="AN264" s="25"/>
      <c r="AO264" s="25"/>
      <c r="AP264" s="25"/>
      <c r="AQ264" s="25"/>
      <c r="AR264" s="25"/>
      <c r="AS264" s="25"/>
    </row>
    <row r="265" spans="5:45" customFormat="1" x14ac:dyDescent="0.25">
      <c r="E265" s="22" t="s">
        <v>734</v>
      </c>
      <c r="F265" s="23"/>
      <c r="G265" s="23"/>
      <c r="H265" s="23"/>
      <c r="I265" s="23"/>
      <c r="J265" s="23"/>
      <c r="K265" s="23"/>
      <c r="L265" s="23"/>
      <c r="M265" s="23"/>
      <c r="N265" s="23"/>
      <c r="O265" s="23"/>
      <c r="P265" s="23"/>
      <c r="Q265" s="23"/>
      <c r="R265" s="23"/>
      <c r="S265" s="23"/>
      <c r="T265" s="23"/>
      <c r="U265" s="23"/>
      <c r="X265" s="24" t="s">
        <v>865</v>
      </c>
      <c r="Y265" s="25"/>
      <c r="Z265" s="25"/>
      <c r="AA265" s="25"/>
      <c r="AB265" s="25"/>
      <c r="AC265" s="25"/>
      <c r="AD265" s="25"/>
      <c r="AE265" s="25"/>
      <c r="AF265" s="25"/>
      <c r="AG265" s="25"/>
      <c r="AH265" s="25"/>
      <c r="AI265" s="25"/>
      <c r="AJ265" s="25"/>
      <c r="AK265" s="25"/>
      <c r="AL265" s="25"/>
      <c r="AM265" s="25"/>
      <c r="AN265" s="25"/>
      <c r="AO265" s="25"/>
      <c r="AP265" s="25"/>
      <c r="AQ265" s="25"/>
      <c r="AR265" s="25"/>
      <c r="AS265" s="25"/>
    </row>
    <row r="266" spans="5:45" customFormat="1" x14ac:dyDescent="0.25">
      <c r="E266" s="22" t="s">
        <v>735</v>
      </c>
      <c r="F266" s="23"/>
      <c r="G266" s="23"/>
      <c r="H266" s="23"/>
      <c r="I266" s="23"/>
      <c r="J266" s="23"/>
      <c r="K266" s="23"/>
      <c r="L266" s="23"/>
      <c r="M266" s="23"/>
      <c r="N266" s="23"/>
      <c r="O266" s="23"/>
      <c r="P266" s="23"/>
      <c r="Q266" s="23"/>
      <c r="R266" s="23"/>
      <c r="S266" s="23"/>
      <c r="T266" s="23"/>
      <c r="U266" s="23"/>
      <c r="X266" s="24" t="s">
        <v>873</v>
      </c>
      <c r="Y266" s="25"/>
      <c r="Z266" s="25"/>
      <c r="AA266" s="25"/>
      <c r="AB266" s="25"/>
      <c r="AC266" s="25"/>
      <c r="AD266" s="25"/>
      <c r="AE266" s="25"/>
      <c r="AF266" s="25"/>
      <c r="AG266" s="25"/>
      <c r="AH266" s="25"/>
      <c r="AI266" s="25"/>
      <c r="AJ266" s="25"/>
      <c r="AK266" s="25"/>
      <c r="AL266" s="25"/>
      <c r="AM266" s="25"/>
      <c r="AN266" s="25"/>
      <c r="AO266" s="25"/>
      <c r="AP266" s="25"/>
      <c r="AQ266" s="25"/>
      <c r="AR266" s="25"/>
      <c r="AS266" s="25"/>
    </row>
    <row r="267" spans="5:45" customFormat="1" x14ac:dyDescent="0.25">
      <c r="E267" s="22" t="s">
        <v>211</v>
      </c>
      <c r="F267" s="23"/>
      <c r="G267" s="23"/>
      <c r="H267" s="23"/>
      <c r="I267" s="23"/>
      <c r="J267" s="23"/>
      <c r="K267" s="23"/>
      <c r="L267" s="23"/>
      <c r="M267" s="23"/>
      <c r="N267" s="23"/>
      <c r="O267" s="23"/>
      <c r="P267" s="23"/>
      <c r="Q267" s="23"/>
      <c r="R267" s="23"/>
      <c r="S267" s="23"/>
      <c r="T267" s="23"/>
      <c r="U267" s="23"/>
      <c r="X267" s="24" t="s">
        <v>874</v>
      </c>
      <c r="Y267" s="25"/>
      <c r="Z267" s="25"/>
      <c r="AA267" s="25"/>
      <c r="AB267" s="25"/>
      <c r="AC267" s="25"/>
      <c r="AD267" s="25"/>
      <c r="AE267" s="25"/>
      <c r="AF267" s="25"/>
      <c r="AG267" s="25"/>
      <c r="AH267" s="25"/>
      <c r="AI267" s="25"/>
      <c r="AJ267" s="25"/>
      <c r="AK267" s="25"/>
      <c r="AL267" s="25"/>
      <c r="AM267" s="25"/>
      <c r="AN267" s="25"/>
      <c r="AO267" s="25"/>
      <c r="AP267" s="25"/>
      <c r="AQ267" s="25"/>
      <c r="AR267" s="25"/>
      <c r="AS267" s="25"/>
    </row>
    <row r="268" spans="5:45" customFormat="1" x14ac:dyDescent="0.25">
      <c r="E268" s="22"/>
      <c r="F268" s="23"/>
      <c r="G268" s="23"/>
      <c r="H268" s="23"/>
      <c r="I268" s="23"/>
      <c r="J268" s="23"/>
      <c r="K268" s="23"/>
      <c r="L268" s="23"/>
      <c r="M268" s="23"/>
      <c r="N268" s="23"/>
      <c r="O268" s="23"/>
      <c r="P268" s="23"/>
      <c r="Q268" s="23"/>
      <c r="R268" s="23"/>
      <c r="S268" s="23"/>
      <c r="T268" s="23"/>
      <c r="U268" s="23"/>
      <c r="X268" s="24" t="s">
        <v>875</v>
      </c>
      <c r="Y268" s="25"/>
      <c r="Z268" s="25"/>
      <c r="AA268" s="25"/>
      <c r="AB268" s="25"/>
      <c r="AC268" s="25"/>
      <c r="AD268" s="25"/>
      <c r="AE268" s="25"/>
      <c r="AF268" s="25"/>
      <c r="AG268" s="25"/>
      <c r="AH268" s="25"/>
      <c r="AI268" s="25"/>
      <c r="AJ268" s="25"/>
      <c r="AK268" s="25"/>
      <c r="AL268" s="25"/>
      <c r="AM268" s="25"/>
      <c r="AN268" s="25"/>
      <c r="AO268" s="25"/>
      <c r="AP268" s="25"/>
      <c r="AQ268" s="25"/>
      <c r="AR268" s="25"/>
      <c r="AS268" s="25"/>
    </row>
    <row r="269" spans="5:45" customFormat="1" x14ac:dyDescent="0.25">
      <c r="E269" s="22" t="s">
        <v>862</v>
      </c>
      <c r="F269" s="23"/>
      <c r="G269" s="23"/>
      <c r="H269" s="23"/>
      <c r="I269" s="23"/>
      <c r="J269" s="23"/>
      <c r="K269" s="23"/>
      <c r="L269" s="23"/>
      <c r="M269" s="23"/>
      <c r="N269" s="23"/>
      <c r="O269" s="23"/>
      <c r="P269" s="23"/>
      <c r="Q269" s="23"/>
      <c r="R269" s="23"/>
      <c r="S269" s="23"/>
      <c r="T269" s="23"/>
      <c r="U269" s="23"/>
      <c r="X269" s="24"/>
      <c r="Y269" s="25"/>
      <c r="Z269" s="25"/>
      <c r="AA269" s="25"/>
      <c r="AB269" s="25"/>
      <c r="AC269" s="25"/>
      <c r="AD269" s="25"/>
      <c r="AE269" s="25"/>
      <c r="AF269" s="25"/>
      <c r="AG269" s="25"/>
      <c r="AH269" s="25"/>
      <c r="AI269" s="25"/>
      <c r="AJ269" s="25"/>
      <c r="AK269" s="25"/>
      <c r="AL269" s="25"/>
      <c r="AM269" s="25"/>
      <c r="AN269" s="25"/>
      <c r="AO269" s="25"/>
      <c r="AP269" s="25"/>
      <c r="AQ269" s="25"/>
      <c r="AR269" s="25"/>
      <c r="AS269" s="25"/>
    </row>
    <row r="270" spans="5:45" customFormat="1" x14ac:dyDescent="0.25">
      <c r="E270" s="22"/>
      <c r="F270" s="23"/>
      <c r="G270" s="23"/>
      <c r="H270" s="23"/>
      <c r="I270" s="23"/>
      <c r="J270" s="23"/>
      <c r="K270" s="23"/>
      <c r="L270" s="23"/>
      <c r="M270" s="23"/>
      <c r="N270" s="23"/>
      <c r="O270" s="23"/>
      <c r="P270" s="23"/>
      <c r="Q270" s="23"/>
      <c r="R270" s="23"/>
      <c r="S270" s="23"/>
      <c r="T270" s="23"/>
      <c r="U270" s="23"/>
      <c r="X270" s="24" t="s">
        <v>28</v>
      </c>
      <c r="Y270" s="25"/>
      <c r="Z270" s="25"/>
      <c r="AA270" s="25"/>
      <c r="AB270" s="25"/>
      <c r="AC270" s="25"/>
      <c r="AD270" s="25"/>
      <c r="AE270" s="25"/>
      <c r="AF270" s="25"/>
      <c r="AG270" s="25"/>
      <c r="AH270" s="25"/>
      <c r="AI270" s="25"/>
      <c r="AJ270" s="25"/>
      <c r="AK270" s="25"/>
      <c r="AL270" s="25"/>
      <c r="AM270" s="25"/>
      <c r="AN270" s="25"/>
      <c r="AO270" s="25"/>
      <c r="AP270" s="25"/>
      <c r="AQ270" s="25"/>
      <c r="AR270" s="25"/>
      <c r="AS270" s="25"/>
    </row>
    <row r="271" spans="5:45" customFormat="1" x14ac:dyDescent="0.25">
      <c r="E271" s="22" t="s">
        <v>867</v>
      </c>
      <c r="F271" s="23"/>
      <c r="G271" s="23"/>
      <c r="H271" s="23"/>
      <c r="I271" s="23"/>
      <c r="J271" s="23"/>
      <c r="K271" s="23"/>
      <c r="L271" s="23"/>
      <c r="M271" s="23"/>
      <c r="N271" s="23"/>
      <c r="O271" s="23"/>
      <c r="P271" s="23"/>
      <c r="Q271" s="23"/>
      <c r="R271" s="23"/>
      <c r="S271" s="23"/>
      <c r="T271" s="23"/>
      <c r="U271" s="23"/>
      <c r="X271" s="24" t="s">
        <v>23</v>
      </c>
      <c r="Y271" s="25"/>
      <c r="Z271" s="25"/>
      <c r="AA271" s="25"/>
      <c r="AB271" s="25"/>
      <c r="AC271" s="25"/>
      <c r="AD271" s="25"/>
      <c r="AE271" s="25"/>
      <c r="AF271" s="25"/>
      <c r="AG271" s="25"/>
      <c r="AH271" s="25"/>
      <c r="AI271" s="25"/>
      <c r="AJ271" s="25"/>
      <c r="AK271" s="25"/>
      <c r="AL271" s="25"/>
      <c r="AM271" s="25"/>
      <c r="AN271" s="25"/>
      <c r="AO271" s="25"/>
      <c r="AP271" s="25"/>
      <c r="AQ271" s="25"/>
      <c r="AR271" s="25"/>
      <c r="AS271" s="25"/>
    </row>
    <row r="272" spans="5:45" customFormat="1" x14ac:dyDescent="0.25">
      <c r="E272" s="22" t="s">
        <v>870</v>
      </c>
      <c r="F272" s="23"/>
      <c r="G272" s="23"/>
      <c r="H272" s="23"/>
      <c r="I272" s="23"/>
      <c r="J272" s="23"/>
      <c r="K272" s="23"/>
      <c r="L272" s="23"/>
      <c r="M272" s="23"/>
      <c r="N272" s="23"/>
      <c r="O272" s="23"/>
      <c r="P272" s="23"/>
      <c r="Q272" s="23"/>
      <c r="R272" s="23"/>
      <c r="S272" s="23"/>
      <c r="T272" s="23"/>
      <c r="U272" s="23"/>
    </row>
    <row r="273" spans="5:21" customFormat="1" x14ac:dyDescent="0.25">
      <c r="E273" s="22"/>
      <c r="F273" s="23"/>
      <c r="G273" s="23"/>
      <c r="H273" s="23"/>
      <c r="I273" s="23"/>
      <c r="J273" s="23"/>
      <c r="K273" s="23"/>
      <c r="L273" s="23"/>
      <c r="M273" s="23"/>
      <c r="N273" s="23"/>
      <c r="O273" s="23"/>
      <c r="P273" s="23"/>
      <c r="Q273" s="23"/>
      <c r="R273" s="23"/>
      <c r="S273" s="23"/>
      <c r="T273" s="23"/>
      <c r="U273" s="23"/>
    </row>
    <row r="274" spans="5:21" customFormat="1" x14ac:dyDescent="0.25">
      <c r="E274" s="22" t="s">
        <v>868</v>
      </c>
      <c r="F274" s="23"/>
      <c r="G274" s="23"/>
      <c r="H274" s="23"/>
      <c r="I274" s="23"/>
      <c r="J274" s="23"/>
      <c r="K274" s="23"/>
      <c r="L274" s="23"/>
      <c r="M274" s="23"/>
      <c r="N274" s="23"/>
      <c r="O274" s="23"/>
      <c r="P274" s="23"/>
      <c r="Q274" s="23"/>
      <c r="R274" s="23"/>
      <c r="S274" s="23"/>
      <c r="T274" s="23"/>
      <c r="U274" s="23"/>
    </row>
    <row r="275" spans="5:21" customFormat="1" x14ac:dyDescent="0.25">
      <c r="E275" s="22" t="s">
        <v>869</v>
      </c>
      <c r="F275" s="23"/>
      <c r="G275" s="23"/>
      <c r="H275" s="23"/>
      <c r="I275" s="23"/>
      <c r="J275" s="23"/>
      <c r="K275" s="23"/>
      <c r="L275" s="23"/>
      <c r="M275" s="23"/>
      <c r="N275" s="23"/>
      <c r="O275" s="23"/>
      <c r="P275" s="23"/>
      <c r="Q275" s="23"/>
      <c r="R275" s="23"/>
      <c r="S275" s="23"/>
      <c r="T275" s="23"/>
      <c r="U275" s="23"/>
    </row>
    <row r="276" spans="5:21" customFormat="1" x14ac:dyDescent="0.25">
      <c r="E276" s="22"/>
      <c r="F276" s="23"/>
      <c r="G276" s="23"/>
      <c r="H276" s="23"/>
      <c r="I276" s="23"/>
      <c r="J276" s="23"/>
      <c r="K276" s="23"/>
      <c r="L276" s="23"/>
      <c r="M276" s="23"/>
      <c r="N276" s="23"/>
      <c r="O276" s="23"/>
      <c r="P276" s="23"/>
      <c r="Q276" s="23"/>
      <c r="R276" s="23"/>
      <c r="S276" s="23"/>
      <c r="T276" s="23"/>
      <c r="U276" s="23"/>
    </row>
    <row r="277" spans="5:21" customFormat="1" x14ac:dyDescent="0.25">
      <c r="E277" s="22" t="s">
        <v>681</v>
      </c>
      <c r="F277" s="23"/>
      <c r="G277" s="23"/>
      <c r="H277" s="23"/>
      <c r="I277" s="23"/>
      <c r="J277" s="23"/>
      <c r="K277" s="23"/>
      <c r="L277" s="23"/>
      <c r="M277" s="23"/>
      <c r="N277" s="23"/>
      <c r="O277" s="23"/>
      <c r="P277" s="23"/>
      <c r="Q277" s="23"/>
      <c r="R277" s="23"/>
      <c r="S277" s="23"/>
      <c r="T277" s="23"/>
      <c r="U277" s="23"/>
    </row>
    <row r="370" spans="5:72" customFormat="1" x14ac:dyDescent="0.25">
      <c r="E370" s="1" t="s">
        <v>787</v>
      </c>
    </row>
    <row r="372" spans="5:72" customFormat="1" x14ac:dyDescent="0.25">
      <c r="E372" s="2" t="s">
        <v>808</v>
      </c>
    </row>
    <row r="373" spans="5:72" customFormat="1" x14ac:dyDescent="0.25"/>
    <row r="374" spans="5:72" customFormat="1" x14ac:dyDescent="0.25">
      <c r="E374" s="22" t="s">
        <v>2</v>
      </c>
      <c r="F374" s="23"/>
      <c r="G374" s="23"/>
      <c r="H374" s="23"/>
      <c r="I374" s="23"/>
      <c r="J374" s="23"/>
      <c r="K374" s="23"/>
      <c r="L374" s="23"/>
      <c r="M374" s="23"/>
      <c r="N374" s="23"/>
      <c r="O374" s="23"/>
      <c r="P374" s="23"/>
      <c r="Q374" s="23"/>
      <c r="R374" s="23"/>
      <c r="S374" s="23"/>
      <c r="T374" s="23"/>
      <c r="U374" s="23"/>
      <c r="V374" s="23"/>
      <c r="W374" s="23"/>
      <c r="X374" s="23"/>
      <c r="Y374" s="23"/>
      <c r="Z374" s="23"/>
      <c r="AA374" s="23"/>
      <c r="AB374" s="23"/>
      <c r="AC374" s="23"/>
      <c r="AD374" s="23"/>
      <c r="AE374" s="23"/>
      <c r="AF374" s="23"/>
      <c r="AG374" s="23"/>
      <c r="AH374" s="23"/>
      <c r="AI374" s="23"/>
      <c r="AJ374" s="23"/>
      <c r="AK374" s="23"/>
      <c r="AL374" s="23"/>
      <c r="AM374" s="23"/>
      <c r="AN374" s="23"/>
      <c r="AO374" s="23"/>
      <c r="AP374" s="23"/>
      <c r="AQ374" s="23"/>
      <c r="AR374" s="23"/>
      <c r="AS374" s="23"/>
      <c r="AT374" s="23"/>
      <c r="AU374" s="23"/>
      <c r="AV374" s="23"/>
      <c r="AW374" s="23"/>
      <c r="AX374" s="23"/>
      <c r="BA374" s="2" t="s">
        <v>809</v>
      </c>
      <c r="BB374" s="3"/>
      <c r="BC374" s="3"/>
      <c r="BG374" s="3"/>
      <c r="BH374" s="3"/>
      <c r="BK374" s="3"/>
      <c r="BL374" s="3"/>
      <c r="BN374" s="2" t="s">
        <v>810</v>
      </c>
      <c r="BO374" s="3"/>
      <c r="BT374" s="2" t="s">
        <v>811</v>
      </c>
    </row>
    <row r="375" spans="5:72" customFormat="1" x14ac:dyDescent="0.25">
      <c r="E375" s="22" t="s">
        <v>788</v>
      </c>
      <c r="F375" s="23"/>
      <c r="G375" s="23"/>
      <c r="H375" s="23"/>
      <c r="I375" s="23"/>
      <c r="J375" s="23"/>
      <c r="K375" s="23"/>
      <c r="L375" s="23"/>
      <c r="M375" s="23"/>
      <c r="N375" s="23"/>
      <c r="O375" s="23"/>
      <c r="P375" s="23"/>
      <c r="Q375" s="23"/>
      <c r="R375" s="23"/>
      <c r="S375" s="23"/>
      <c r="T375" s="23"/>
      <c r="U375" s="23"/>
      <c r="V375" s="23"/>
      <c r="W375" s="23"/>
      <c r="X375" s="23"/>
      <c r="Y375" s="23"/>
      <c r="Z375" s="23"/>
      <c r="AA375" s="23"/>
      <c r="AB375" s="23"/>
      <c r="AC375" s="23"/>
      <c r="AD375" s="23"/>
      <c r="AE375" s="23"/>
      <c r="AF375" s="23"/>
      <c r="AG375" s="23"/>
      <c r="AH375" s="23"/>
      <c r="AI375" s="23"/>
      <c r="AJ375" s="23"/>
      <c r="AK375" s="23"/>
      <c r="AL375" s="23"/>
      <c r="AM375" s="23"/>
      <c r="AN375" s="23"/>
      <c r="AO375" s="23"/>
      <c r="AP375" s="23"/>
      <c r="AQ375" s="23"/>
      <c r="AR375" s="23"/>
      <c r="AS375" s="23"/>
      <c r="AT375" s="23"/>
      <c r="AU375" s="23"/>
      <c r="AV375" s="23"/>
      <c r="AW375" s="23"/>
      <c r="AX375" s="23"/>
      <c r="BA375" t="s">
        <v>812</v>
      </c>
      <c r="BB375" s="3"/>
      <c r="BC375" s="3"/>
      <c r="BG375" s="3"/>
      <c r="BH375" s="3"/>
      <c r="BK375" s="3"/>
      <c r="BL375" s="3"/>
      <c r="BN375" t="s">
        <v>813</v>
      </c>
      <c r="BO375" s="3"/>
      <c r="BT375" t="s">
        <v>675</v>
      </c>
    </row>
    <row r="376" spans="5:72" customFormat="1" x14ac:dyDescent="0.25">
      <c r="E376" s="22" t="s">
        <v>789</v>
      </c>
      <c r="F376" s="23"/>
      <c r="G376" s="23"/>
      <c r="H376" s="23"/>
      <c r="I376" s="23"/>
      <c r="J376" s="23"/>
      <c r="K376" s="23"/>
      <c r="L376" s="23"/>
      <c r="M376" s="23"/>
      <c r="N376" s="23"/>
      <c r="O376" s="23"/>
      <c r="P376" s="23"/>
      <c r="Q376" s="23"/>
      <c r="R376" s="23"/>
      <c r="S376" s="23"/>
      <c r="T376" s="23"/>
      <c r="U376" s="23"/>
      <c r="V376" s="23"/>
      <c r="W376" s="23"/>
      <c r="X376" s="23"/>
      <c r="Y376" s="23"/>
      <c r="Z376" s="23"/>
      <c r="AA376" s="23"/>
      <c r="AB376" s="23"/>
      <c r="AC376" s="23"/>
      <c r="AD376" s="23"/>
      <c r="AE376" s="23"/>
      <c r="AF376" s="23"/>
      <c r="AG376" s="23"/>
      <c r="AH376" s="23"/>
      <c r="AI376" s="23"/>
      <c r="AJ376" s="23"/>
      <c r="AK376" s="23"/>
      <c r="AL376" s="23"/>
      <c r="AM376" s="23"/>
      <c r="AN376" s="23"/>
      <c r="AO376" s="23"/>
      <c r="AP376" s="23"/>
      <c r="AQ376" s="23"/>
      <c r="AR376" s="23"/>
      <c r="AS376" s="23"/>
      <c r="AT376" s="23"/>
      <c r="AU376" s="23"/>
      <c r="AV376" s="23"/>
      <c r="AW376" s="23"/>
      <c r="AX376" s="23"/>
      <c r="BA376" t="s">
        <v>814</v>
      </c>
      <c r="BB376" s="3"/>
      <c r="BC376" s="3"/>
      <c r="BG376" s="3"/>
      <c r="BH376" s="3"/>
      <c r="BK376" s="3"/>
      <c r="BL376" s="3"/>
      <c r="BN376" t="s">
        <v>101</v>
      </c>
      <c r="BO376" s="3"/>
      <c r="BT376" t="s">
        <v>675</v>
      </c>
    </row>
    <row r="377" spans="5:72" customFormat="1" x14ac:dyDescent="0.25">
      <c r="E377" s="22" t="s">
        <v>815</v>
      </c>
      <c r="F377" s="23"/>
      <c r="G377" s="23"/>
      <c r="H377" s="23"/>
      <c r="I377" s="23"/>
      <c r="J377" s="23"/>
      <c r="K377" s="23"/>
      <c r="L377" s="23"/>
      <c r="M377" s="23"/>
      <c r="N377" s="23"/>
      <c r="O377" s="23"/>
      <c r="P377" s="23"/>
      <c r="Q377" s="23"/>
      <c r="R377" s="23"/>
      <c r="S377" s="23"/>
      <c r="T377" s="23"/>
      <c r="U377" s="23"/>
      <c r="V377" s="23"/>
      <c r="W377" s="23"/>
      <c r="X377" s="23"/>
      <c r="Y377" s="23"/>
      <c r="Z377" s="23"/>
      <c r="AA377" s="23"/>
      <c r="AB377" s="23"/>
      <c r="AC377" s="23"/>
      <c r="AD377" s="23"/>
      <c r="AE377" s="23"/>
      <c r="AF377" s="23"/>
      <c r="AG377" s="23"/>
      <c r="AH377" s="23"/>
      <c r="AI377" s="23"/>
      <c r="AJ377" s="23"/>
      <c r="AK377" s="23"/>
      <c r="AL377" s="23"/>
      <c r="AM377" s="23"/>
      <c r="AN377" s="23"/>
      <c r="AO377" s="23"/>
      <c r="AP377" s="23"/>
      <c r="AQ377" s="23"/>
      <c r="AR377" s="23"/>
      <c r="AS377" s="23"/>
      <c r="AT377" s="23"/>
      <c r="AU377" s="23"/>
      <c r="AV377" s="23"/>
      <c r="AW377" s="23"/>
      <c r="AX377" s="23"/>
    </row>
    <row r="378" spans="5:72" customFormat="1" x14ac:dyDescent="0.25">
      <c r="E378" s="22" t="s">
        <v>790</v>
      </c>
      <c r="F378" s="23"/>
      <c r="G378" s="23"/>
      <c r="H378" s="23"/>
      <c r="I378" s="23"/>
      <c r="J378" s="23"/>
      <c r="K378" s="23"/>
      <c r="L378" s="23"/>
      <c r="M378" s="23"/>
      <c r="N378" s="23"/>
      <c r="O378" s="23"/>
      <c r="P378" s="23"/>
      <c r="Q378" s="23"/>
      <c r="R378" s="23"/>
      <c r="S378" s="23"/>
      <c r="T378" s="23"/>
      <c r="U378" s="23"/>
      <c r="V378" s="23"/>
      <c r="W378" s="23"/>
      <c r="X378" s="23"/>
      <c r="Y378" s="23"/>
      <c r="Z378" s="23"/>
      <c r="AA378" s="23"/>
      <c r="AB378" s="23"/>
      <c r="AC378" s="23"/>
      <c r="AD378" s="23"/>
      <c r="AE378" s="23"/>
      <c r="AF378" s="23"/>
      <c r="AG378" s="23"/>
      <c r="AH378" s="23"/>
      <c r="AI378" s="23"/>
      <c r="AJ378" s="23"/>
      <c r="AK378" s="23"/>
      <c r="AL378" s="23"/>
      <c r="AM378" s="23"/>
      <c r="AN378" s="23"/>
      <c r="AO378" s="23"/>
      <c r="AP378" s="23"/>
      <c r="AQ378" s="23"/>
      <c r="AR378" s="23"/>
      <c r="AS378" s="23"/>
      <c r="AT378" s="23"/>
      <c r="AU378" s="23"/>
      <c r="AV378" s="23"/>
      <c r="AW378" s="23"/>
      <c r="AX378" s="23"/>
    </row>
    <row r="379" spans="5:72" customFormat="1" x14ac:dyDescent="0.25">
      <c r="E379" s="22" t="s">
        <v>816</v>
      </c>
      <c r="F379" s="23"/>
      <c r="G379" s="23"/>
      <c r="H379" s="23"/>
      <c r="I379" s="23"/>
      <c r="J379" s="23"/>
      <c r="K379" s="23"/>
      <c r="L379" s="23"/>
      <c r="M379" s="23"/>
      <c r="N379" s="23"/>
      <c r="O379" s="23"/>
      <c r="P379" s="23"/>
      <c r="Q379" s="23"/>
      <c r="R379" s="23"/>
      <c r="S379" s="23"/>
      <c r="T379" s="23"/>
      <c r="U379" s="23"/>
      <c r="V379" s="23"/>
      <c r="W379" s="23"/>
      <c r="X379" s="23"/>
      <c r="Y379" s="23"/>
      <c r="Z379" s="23"/>
      <c r="AA379" s="23"/>
      <c r="AB379" s="23"/>
      <c r="AC379" s="23"/>
      <c r="AD379" s="23"/>
      <c r="AE379" s="23"/>
      <c r="AF379" s="23"/>
      <c r="AG379" s="23"/>
      <c r="AH379" s="23"/>
      <c r="AI379" s="23"/>
      <c r="AJ379" s="23"/>
      <c r="AK379" s="23"/>
      <c r="AL379" s="23"/>
      <c r="AM379" s="23"/>
      <c r="AN379" s="23"/>
      <c r="AO379" s="23"/>
      <c r="AP379" s="23"/>
      <c r="AQ379" s="23"/>
      <c r="AR379" s="23"/>
      <c r="AS379" s="23"/>
      <c r="AT379" s="23"/>
      <c r="AU379" s="23"/>
      <c r="AV379" s="23"/>
      <c r="AW379" s="23"/>
      <c r="AX379" s="23"/>
    </row>
    <row r="380" spans="5:72" customFormat="1" x14ac:dyDescent="0.25">
      <c r="E380" s="22" t="s">
        <v>791</v>
      </c>
      <c r="F380" s="23"/>
      <c r="G380" s="23"/>
      <c r="H380" s="23"/>
      <c r="I380" s="23"/>
      <c r="J380" s="23"/>
      <c r="K380" s="23"/>
      <c r="L380" s="23"/>
      <c r="M380" s="23"/>
      <c r="N380" s="23"/>
      <c r="O380" s="23"/>
      <c r="P380" s="23"/>
      <c r="Q380" s="23"/>
      <c r="R380" s="23"/>
      <c r="S380" s="23"/>
      <c r="T380" s="23"/>
      <c r="U380" s="23"/>
      <c r="V380" s="23"/>
      <c r="W380" s="23"/>
      <c r="X380" s="23"/>
      <c r="Y380" s="23"/>
      <c r="Z380" s="23"/>
      <c r="AA380" s="23"/>
      <c r="AB380" s="23"/>
      <c r="AC380" s="23"/>
      <c r="AD380" s="23"/>
      <c r="AE380" s="23"/>
      <c r="AF380" s="23"/>
      <c r="AG380" s="23"/>
      <c r="AH380" s="23"/>
      <c r="AI380" s="23"/>
      <c r="AJ380" s="23"/>
      <c r="AK380" s="23"/>
      <c r="AL380" s="23"/>
      <c r="AM380" s="23"/>
      <c r="AN380" s="23"/>
      <c r="AO380" s="23"/>
      <c r="AP380" s="23"/>
      <c r="AQ380" s="23"/>
      <c r="AR380" s="23"/>
      <c r="AS380" s="23"/>
      <c r="AT380" s="23"/>
      <c r="AU380" s="23"/>
      <c r="AV380" s="23"/>
      <c r="AW380" s="23"/>
      <c r="AX380" s="23"/>
    </row>
    <row r="381" spans="5:72" customFormat="1" x14ac:dyDescent="0.25">
      <c r="E381" s="22"/>
      <c r="F381" s="23"/>
      <c r="G381" s="23"/>
      <c r="H381" s="23"/>
      <c r="I381" s="23"/>
      <c r="J381" s="23"/>
      <c r="K381" s="23"/>
      <c r="L381" s="23"/>
      <c r="M381" s="23"/>
      <c r="N381" s="23"/>
      <c r="O381" s="23"/>
      <c r="P381" s="23"/>
      <c r="Q381" s="23"/>
      <c r="R381" s="23"/>
      <c r="S381" s="23"/>
      <c r="T381" s="23"/>
      <c r="U381" s="23"/>
      <c r="V381" s="23"/>
      <c r="W381" s="23"/>
      <c r="X381" s="23"/>
      <c r="Y381" s="23"/>
      <c r="Z381" s="23"/>
      <c r="AA381" s="23"/>
      <c r="AB381" s="23"/>
      <c r="AC381" s="23"/>
      <c r="AD381" s="23"/>
      <c r="AE381" s="23"/>
      <c r="AF381" s="23"/>
      <c r="AG381" s="23"/>
      <c r="AH381" s="23"/>
      <c r="AI381" s="23"/>
      <c r="AJ381" s="23"/>
      <c r="AK381" s="23"/>
      <c r="AL381" s="23"/>
      <c r="AM381" s="23"/>
      <c r="AN381" s="23"/>
      <c r="AO381" s="23"/>
      <c r="AP381" s="23"/>
      <c r="AQ381" s="23"/>
      <c r="AR381" s="23"/>
      <c r="AS381" s="23"/>
      <c r="AT381" s="23"/>
      <c r="AU381" s="23"/>
      <c r="AV381" s="23"/>
      <c r="AW381" s="23"/>
      <c r="AX381" s="23"/>
    </row>
    <row r="382" spans="5:72" customFormat="1" x14ac:dyDescent="0.25">
      <c r="E382" s="22" t="s">
        <v>792</v>
      </c>
      <c r="F382" s="23"/>
      <c r="G382" s="23"/>
      <c r="H382" s="23"/>
      <c r="I382" s="23"/>
      <c r="J382" s="23"/>
      <c r="K382" s="23"/>
      <c r="L382" s="23"/>
      <c r="M382" s="23"/>
      <c r="N382" s="23"/>
      <c r="O382" s="23"/>
      <c r="P382" s="23"/>
      <c r="Q382" s="23"/>
      <c r="R382" s="23"/>
      <c r="S382" s="23"/>
      <c r="T382" s="23"/>
      <c r="U382" s="23"/>
      <c r="V382" s="23"/>
      <c r="W382" s="23"/>
      <c r="X382" s="23"/>
      <c r="Y382" s="23"/>
      <c r="Z382" s="23"/>
      <c r="AA382" s="23"/>
      <c r="AB382" s="23"/>
      <c r="AC382" s="23"/>
      <c r="AD382" s="23"/>
      <c r="AE382" s="23"/>
      <c r="AF382" s="23"/>
      <c r="AG382" s="23"/>
      <c r="AH382" s="23"/>
      <c r="AI382" s="23"/>
      <c r="AJ382" s="23"/>
      <c r="AK382" s="23"/>
      <c r="AL382" s="23"/>
      <c r="AM382" s="23"/>
      <c r="AN382" s="23"/>
      <c r="AO382" s="23"/>
      <c r="AP382" s="23"/>
      <c r="AQ382" s="23"/>
      <c r="AR382" s="23"/>
      <c r="AS382" s="23"/>
      <c r="AT382" s="23"/>
      <c r="AU382" s="23"/>
      <c r="AV382" s="23"/>
      <c r="AW382" s="23"/>
      <c r="AX382" s="23"/>
    </row>
    <row r="383" spans="5:72" customFormat="1" x14ac:dyDescent="0.25">
      <c r="E383" s="22"/>
      <c r="F383" s="23"/>
      <c r="G383" s="23"/>
      <c r="H383" s="23"/>
      <c r="I383" s="23"/>
      <c r="J383" s="23"/>
      <c r="K383" s="23"/>
      <c r="L383" s="23"/>
      <c r="M383" s="23"/>
      <c r="N383" s="23"/>
      <c r="O383" s="23"/>
      <c r="P383" s="23"/>
      <c r="Q383" s="23"/>
      <c r="R383" s="23"/>
      <c r="S383" s="23"/>
      <c r="T383" s="23"/>
      <c r="U383" s="23"/>
      <c r="V383" s="23"/>
      <c r="W383" s="23"/>
      <c r="X383" s="23"/>
      <c r="Y383" s="23"/>
      <c r="Z383" s="23"/>
      <c r="AA383" s="23"/>
      <c r="AB383" s="23"/>
      <c r="AC383" s="23"/>
      <c r="AD383" s="23"/>
      <c r="AE383" s="23"/>
      <c r="AF383" s="23"/>
      <c r="AG383" s="23"/>
      <c r="AH383" s="23"/>
      <c r="AI383" s="23"/>
      <c r="AJ383" s="23"/>
      <c r="AK383" s="23"/>
      <c r="AL383" s="23"/>
      <c r="AM383" s="23"/>
      <c r="AN383" s="23"/>
      <c r="AO383" s="23"/>
      <c r="AP383" s="23"/>
      <c r="AQ383" s="23"/>
      <c r="AR383" s="23"/>
      <c r="AS383" s="23"/>
      <c r="AT383" s="23"/>
      <c r="AU383" s="23"/>
      <c r="AV383" s="23"/>
      <c r="AW383" s="23"/>
      <c r="AX383" s="23"/>
    </row>
    <row r="384" spans="5:72" customFormat="1" x14ac:dyDescent="0.25">
      <c r="E384" s="22" t="s">
        <v>793</v>
      </c>
      <c r="F384" s="23"/>
      <c r="G384" s="23"/>
      <c r="H384" s="23"/>
      <c r="I384" s="23"/>
      <c r="J384" s="23"/>
      <c r="K384" s="23"/>
      <c r="L384" s="23"/>
      <c r="M384" s="23"/>
      <c r="N384" s="23"/>
      <c r="O384" s="23"/>
      <c r="P384" s="23"/>
      <c r="Q384" s="23"/>
      <c r="R384" s="23"/>
      <c r="S384" s="23"/>
      <c r="T384" s="23"/>
      <c r="U384" s="23"/>
      <c r="V384" s="23"/>
      <c r="W384" s="23"/>
      <c r="X384" s="23"/>
      <c r="Y384" s="23"/>
      <c r="Z384" s="23"/>
      <c r="AA384" s="23"/>
      <c r="AB384" s="23"/>
      <c r="AC384" s="23"/>
      <c r="AD384" s="23"/>
      <c r="AE384" s="23"/>
      <c r="AF384" s="23"/>
      <c r="AG384" s="23"/>
      <c r="AH384" s="23"/>
      <c r="AI384" s="23"/>
      <c r="AJ384" s="23"/>
      <c r="AK384" s="23"/>
      <c r="AL384" s="23"/>
      <c r="AM384" s="23"/>
      <c r="AN384" s="23"/>
      <c r="AO384" s="23"/>
      <c r="AP384" s="23"/>
      <c r="AQ384" s="23"/>
      <c r="AR384" s="23"/>
      <c r="AS384" s="23"/>
      <c r="AT384" s="23"/>
      <c r="AU384" s="23"/>
      <c r="AV384" s="23"/>
      <c r="AW384" s="23"/>
      <c r="AX384" s="23"/>
    </row>
    <row r="385" spans="5:50" customFormat="1" x14ac:dyDescent="0.25">
      <c r="E385" s="22" t="s">
        <v>794</v>
      </c>
      <c r="F385" s="23"/>
      <c r="G385" s="23"/>
      <c r="H385" s="23"/>
      <c r="I385" s="23"/>
      <c r="J385" s="23"/>
      <c r="K385" s="23"/>
      <c r="L385" s="23"/>
      <c r="M385" s="23"/>
      <c r="N385" s="23"/>
      <c r="O385" s="23"/>
      <c r="P385" s="23"/>
      <c r="Q385" s="23"/>
      <c r="R385" s="23"/>
      <c r="S385" s="23"/>
      <c r="T385" s="23"/>
      <c r="U385" s="23"/>
      <c r="V385" s="23"/>
      <c r="W385" s="23"/>
      <c r="X385" s="23"/>
      <c r="Y385" s="23"/>
      <c r="Z385" s="23"/>
      <c r="AA385" s="23"/>
      <c r="AB385" s="23"/>
      <c r="AC385" s="23"/>
      <c r="AD385" s="23"/>
      <c r="AE385" s="23"/>
      <c r="AF385" s="23"/>
      <c r="AG385" s="23"/>
      <c r="AH385" s="23"/>
      <c r="AI385" s="23"/>
      <c r="AJ385" s="23"/>
      <c r="AK385" s="23"/>
      <c r="AL385" s="23"/>
      <c r="AM385" s="23"/>
      <c r="AN385" s="23"/>
      <c r="AO385" s="23"/>
      <c r="AP385" s="23"/>
      <c r="AQ385" s="23"/>
      <c r="AR385" s="23"/>
      <c r="AS385" s="23"/>
      <c r="AT385" s="23"/>
      <c r="AU385" s="23"/>
      <c r="AV385" s="23"/>
      <c r="AW385" s="23"/>
      <c r="AX385" s="23"/>
    </row>
    <row r="386" spans="5:50" customFormat="1" x14ac:dyDescent="0.25">
      <c r="E386" s="22" t="s">
        <v>795</v>
      </c>
      <c r="F386" s="23"/>
      <c r="G386" s="23"/>
      <c r="H386" s="23"/>
      <c r="I386" s="23"/>
      <c r="J386" s="23"/>
      <c r="K386" s="23"/>
      <c r="L386" s="23"/>
      <c r="M386" s="23"/>
      <c r="N386" s="23"/>
      <c r="O386" s="23"/>
      <c r="P386" s="23"/>
      <c r="Q386" s="23"/>
      <c r="R386" s="23"/>
      <c r="S386" s="23"/>
      <c r="T386" s="23"/>
      <c r="U386" s="23"/>
      <c r="V386" s="23"/>
      <c r="W386" s="23"/>
      <c r="X386" s="23"/>
      <c r="Y386" s="23"/>
      <c r="Z386" s="23"/>
      <c r="AA386" s="23"/>
      <c r="AB386" s="23"/>
      <c r="AC386" s="23"/>
      <c r="AD386" s="23"/>
      <c r="AE386" s="23"/>
      <c r="AF386" s="23"/>
      <c r="AG386" s="23"/>
      <c r="AH386" s="23"/>
      <c r="AI386" s="23"/>
      <c r="AJ386" s="23"/>
      <c r="AK386" s="23"/>
      <c r="AL386" s="23"/>
      <c r="AM386" s="23"/>
      <c r="AN386" s="23"/>
      <c r="AO386" s="23"/>
      <c r="AP386" s="23"/>
      <c r="AQ386" s="23"/>
      <c r="AR386" s="23"/>
      <c r="AS386" s="23"/>
      <c r="AT386" s="23"/>
      <c r="AU386" s="23"/>
      <c r="AV386" s="23"/>
      <c r="AW386" s="23"/>
      <c r="AX386" s="23"/>
    </row>
    <row r="387" spans="5:50" customFormat="1" x14ac:dyDescent="0.25">
      <c r="E387" s="22" t="s">
        <v>796</v>
      </c>
      <c r="F387" s="23"/>
      <c r="G387" s="23"/>
      <c r="H387" s="23"/>
      <c r="I387" s="23"/>
      <c r="J387" s="23"/>
      <c r="K387" s="23"/>
      <c r="L387" s="23"/>
      <c r="M387" s="23"/>
      <c r="N387" s="23"/>
      <c r="O387" s="23"/>
      <c r="P387" s="23"/>
      <c r="Q387" s="23"/>
      <c r="R387" s="23"/>
      <c r="S387" s="23"/>
      <c r="T387" s="23"/>
      <c r="U387" s="23"/>
      <c r="V387" s="23"/>
      <c r="W387" s="23"/>
      <c r="X387" s="23"/>
      <c r="Y387" s="23"/>
      <c r="Z387" s="23"/>
      <c r="AA387" s="23"/>
      <c r="AB387" s="23"/>
      <c r="AC387" s="23"/>
      <c r="AD387" s="23"/>
      <c r="AE387" s="23"/>
      <c r="AF387" s="23"/>
      <c r="AG387" s="23"/>
      <c r="AH387" s="23"/>
      <c r="AI387" s="23"/>
      <c r="AJ387" s="23"/>
      <c r="AK387" s="23"/>
      <c r="AL387" s="23"/>
      <c r="AM387" s="23"/>
      <c r="AN387" s="23"/>
      <c r="AO387" s="23"/>
      <c r="AP387" s="23"/>
      <c r="AQ387" s="23"/>
      <c r="AR387" s="23"/>
      <c r="AS387" s="23"/>
      <c r="AT387" s="23"/>
      <c r="AU387" s="23"/>
      <c r="AV387" s="23"/>
      <c r="AW387" s="23"/>
      <c r="AX387" s="23"/>
    </row>
    <row r="388" spans="5:50" customFormat="1" x14ac:dyDescent="0.25">
      <c r="E388" s="22" t="s">
        <v>797</v>
      </c>
      <c r="F388" s="23"/>
      <c r="G388" s="23"/>
      <c r="H388" s="23"/>
      <c r="I388" s="23"/>
      <c r="J388" s="23"/>
      <c r="K388" s="23"/>
      <c r="L388" s="23"/>
      <c r="M388" s="23"/>
      <c r="N388" s="23"/>
      <c r="O388" s="23"/>
      <c r="P388" s="23"/>
      <c r="Q388" s="23"/>
      <c r="R388" s="23"/>
      <c r="S388" s="23"/>
      <c r="T388" s="23"/>
      <c r="U388" s="23"/>
      <c r="V388" s="23"/>
      <c r="W388" s="23"/>
      <c r="X388" s="23"/>
      <c r="Y388" s="23"/>
      <c r="Z388" s="23"/>
      <c r="AA388" s="23"/>
      <c r="AB388" s="23"/>
      <c r="AC388" s="23"/>
      <c r="AD388" s="23"/>
      <c r="AE388" s="23"/>
      <c r="AF388" s="23"/>
      <c r="AG388" s="23"/>
      <c r="AH388" s="23"/>
      <c r="AI388" s="23"/>
      <c r="AJ388" s="23"/>
      <c r="AK388" s="23"/>
      <c r="AL388" s="23"/>
      <c r="AM388" s="23"/>
      <c r="AN388" s="23"/>
      <c r="AO388" s="23"/>
      <c r="AP388" s="23"/>
      <c r="AQ388" s="23"/>
      <c r="AR388" s="23"/>
      <c r="AS388" s="23"/>
      <c r="AT388" s="23"/>
      <c r="AU388" s="23"/>
      <c r="AV388" s="23"/>
      <c r="AW388" s="23"/>
      <c r="AX388" s="23"/>
    </row>
    <row r="389" spans="5:50" customFormat="1" x14ac:dyDescent="0.25">
      <c r="E389" s="22" t="s">
        <v>798</v>
      </c>
      <c r="F389" s="23"/>
      <c r="G389" s="23"/>
      <c r="H389" s="23"/>
      <c r="I389" s="23"/>
      <c r="J389" s="23"/>
      <c r="K389" s="23"/>
      <c r="L389" s="23"/>
      <c r="M389" s="23"/>
      <c r="N389" s="23"/>
      <c r="O389" s="23"/>
      <c r="P389" s="23"/>
      <c r="Q389" s="23"/>
      <c r="R389" s="23"/>
      <c r="S389" s="23"/>
      <c r="T389" s="23"/>
      <c r="U389" s="23"/>
      <c r="V389" s="23"/>
      <c r="W389" s="23"/>
      <c r="X389" s="23"/>
      <c r="Y389" s="23"/>
      <c r="Z389" s="23"/>
      <c r="AA389" s="23"/>
      <c r="AB389" s="23"/>
      <c r="AC389" s="23"/>
      <c r="AD389" s="23"/>
      <c r="AE389" s="23"/>
      <c r="AF389" s="23"/>
      <c r="AG389" s="23"/>
      <c r="AH389" s="23"/>
      <c r="AI389" s="23"/>
      <c r="AJ389" s="23"/>
      <c r="AK389" s="23"/>
      <c r="AL389" s="23"/>
      <c r="AM389" s="23"/>
      <c r="AN389" s="23"/>
      <c r="AO389" s="23"/>
      <c r="AP389" s="23"/>
      <c r="AQ389" s="23"/>
      <c r="AR389" s="23"/>
      <c r="AS389" s="23"/>
      <c r="AT389" s="23"/>
      <c r="AU389" s="23"/>
      <c r="AV389" s="23"/>
      <c r="AW389" s="23"/>
      <c r="AX389" s="23"/>
    </row>
    <row r="390" spans="5:50" customFormat="1" x14ac:dyDescent="0.25">
      <c r="E390" s="22" t="s">
        <v>799</v>
      </c>
      <c r="F390" s="23"/>
      <c r="G390" s="23"/>
      <c r="H390" s="23"/>
      <c r="I390" s="23"/>
      <c r="J390" s="23"/>
      <c r="K390" s="23"/>
      <c r="L390" s="23"/>
      <c r="M390" s="23"/>
      <c r="N390" s="23"/>
      <c r="O390" s="23"/>
      <c r="P390" s="23"/>
      <c r="Q390" s="23"/>
      <c r="R390" s="23"/>
      <c r="S390" s="23"/>
      <c r="T390" s="23"/>
      <c r="U390" s="23"/>
      <c r="V390" s="23"/>
      <c r="W390" s="23"/>
      <c r="X390" s="23"/>
      <c r="Y390" s="23"/>
      <c r="Z390" s="23"/>
      <c r="AA390" s="23"/>
      <c r="AB390" s="23"/>
      <c r="AC390" s="23"/>
      <c r="AD390" s="23"/>
      <c r="AE390" s="23"/>
      <c r="AF390" s="23"/>
      <c r="AG390" s="23"/>
      <c r="AH390" s="23"/>
      <c r="AI390" s="23"/>
      <c r="AJ390" s="23"/>
      <c r="AK390" s="23"/>
      <c r="AL390" s="23"/>
      <c r="AM390" s="23"/>
      <c r="AN390" s="23"/>
      <c r="AO390" s="23"/>
      <c r="AP390" s="23"/>
      <c r="AQ390" s="23"/>
      <c r="AR390" s="23"/>
      <c r="AS390" s="23"/>
      <c r="AT390" s="23"/>
      <c r="AU390" s="23"/>
      <c r="AV390" s="23"/>
      <c r="AW390" s="23"/>
      <c r="AX390" s="23"/>
    </row>
    <row r="391" spans="5:50" customFormat="1" x14ac:dyDescent="0.25">
      <c r="E391" s="22" t="s">
        <v>800</v>
      </c>
      <c r="F391" s="23"/>
      <c r="G391" s="23"/>
      <c r="H391" s="23"/>
      <c r="I391" s="23"/>
      <c r="J391" s="23"/>
      <c r="K391" s="23"/>
      <c r="L391" s="23"/>
      <c r="M391" s="23"/>
      <c r="N391" s="23"/>
      <c r="O391" s="23"/>
      <c r="P391" s="23"/>
      <c r="Q391" s="23"/>
      <c r="R391" s="23"/>
      <c r="S391" s="23"/>
      <c r="T391" s="23"/>
      <c r="U391" s="23"/>
      <c r="V391" s="23"/>
      <c r="W391" s="23"/>
      <c r="X391" s="23"/>
      <c r="Y391" s="23"/>
      <c r="Z391" s="23"/>
      <c r="AA391" s="23"/>
      <c r="AB391" s="23"/>
      <c r="AC391" s="23"/>
      <c r="AD391" s="23"/>
      <c r="AE391" s="23"/>
      <c r="AF391" s="23"/>
      <c r="AG391" s="23"/>
      <c r="AH391" s="23"/>
      <c r="AI391" s="23"/>
      <c r="AJ391" s="23"/>
      <c r="AK391" s="23"/>
      <c r="AL391" s="23"/>
      <c r="AM391" s="23"/>
      <c r="AN391" s="23"/>
      <c r="AO391" s="23"/>
      <c r="AP391" s="23"/>
      <c r="AQ391" s="23"/>
      <c r="AR391" s="23"/>
      <c r="AS391" s="23"/>
      <c r="AT391" s="23"/>
      <c r="AU391" s="23"/>
      <c r="AV391" s="23"/>
      <c r="AW391" s="23"/>
      <c r="AX391" s="23"/>
    </row>
    <row r="392" spans="5:50" customFormat="1" x14ac:dyDescent="0.25">
      <c r="E392" s="22" t="s">
        <v>801</v>
      </c>
      <c r="F392" s="23"/>
      <c r="G392" s="23"/>
      <c r="H392" s="23"/>
      <c r="I392" s="23"/>
      <c r="J392" s="23"/>
      <c r="K392" s="23"/>
      <c r="L392" s="23"/>
      <c r="M392" s="23"/>
      <c r="N392" s="23"/>
      <c r="O392" s="23"/>
      <c r="P392" s="23"/>
      <c r="Q392" s="23"/>
      <c r="R392" s="23"/>
      <c r="S392" s="23"/>
      <c r="T392" s="23"/>
      <c r="U392" s="23"/>
      <c r="V392" s="23"/>
      <c r="W392" s="23"/>
      <c r="X392" s="23"/>
      <c r="Y392" s="23"/>
      <c r="Z392" s="23"/>
      <c r="AA392" s="23"/>
      <c r="AB392" s="23"/>
      <c r="AC392" s="23"/>
      <c r="AD392" s="23"/>
      <c r="AE392" s="23"/>
      <c r="AF392" s="23"/>
      <c r="AG392" s="23"/>
      <c r="AH392" s="23"/>
      <c r="AI392" s="23"/>
      <c r="AJ392" s="23"/>
      <c r="AK392" s="23"/>
      <c r="AL392" s="23"/>
      <c r="AM392" s="23"/>
      <c r="AN392" s="23"/>
      <c r="AO392" s="23"/>
      <c r="AP392" s="23"/>
      <c r="AQ392" s="23"/>
      <c r="AR392" s="23"/>
      <c r="AS392" s="23"/>
      <c r="AT392" s="23"/>
      <c r="AU392" s="23"/>
      <c r="AV392" s="23"/>
      <c r="AW392" s="23"/>
      <c r="AX392" s="23"/>
    </row>
    <row r="393" spans="5:50" customFormat="1" x14ac:dyDescent="0.25">
      <c r="E393" s="22" t="s">
        <v>3</v>
      </c>
      <c r="F393" s="23"/>
      <c r="G393" s="23"/>
      <c r="H393" s="23"/>
      <c r="I393" s="23"/>
      <c r="J393" s="23"/>
      <c r="K393" s="23"/>
      <c r="L393" s="23"/>
      <c r="M393" s="23"/>
      <c r="N393" s="23"/>
      <c r="O393" s="23"/>
      <c r="P393" s="23"/>
      <c r="Q393" s="23"/>
      <c r="R393" s="23"/>
      <c r="S393" s="23"/>
      <c r="T393" s="23"/>
      <c r="U393" s="23"/>
      <c r="V393" s="23"/>
      <c r="W393" s="23"/>
      <c r="X393" s="23"/>
      <c r="Y393" s="23"/>
      <c r="Z393" s="23"/>
      <c r="AA393" s="23"/>
      <c r="AB393" s="23"/>
      <c r="AC393" s="23"/>
      <c r="AD393" s="23"/>
      <c r="AE393" s="23"/>
      <c r="AF393" s="23"/>
      <c r="AG393" s="23"/>
      <c r="AH393" s="23"/>
      <c r="AI393" s="23"/>
      <c r="AJ393" s="23"/>
      <c r="AK393" s="23"/>
      <c r="AL393" s="23"/>
      <c r="AM393" s="23"/>
      <c r="AN393" s="23"/>
      <c r="AO393" s="23"/>
      <c r="AP393" s="23"/>
      <c r="AQ393" s="23"/>
      <c r="AR393" s="23"/>
      <c r="AS393" s="23"/>
      <c r="AT393" s="23"/>
      <c r="AU393" s="23"/>
      <c r="AV393" s="23"/>
      <c r="AW393" s="23"/>
      <c r="AX393" s="23"/>
    </row>
    <row r="394" spans="5:50" customFormat="1" x14ac:dyDescent="0.25">
      <c r="E394" s="22" t="s">
        <v>802</v>
      </c>
      <c r="F394" s="23"/>
      <c r="G394" s="23"/>
      <c r="H394" s="23"/>
      <c r="I394" s="23"/>
      <c r="J394" s="23"/>
      <c r="K394" s="23"/>
      <c r="L394" s="23"/>
      <c r="M394" s="23"/>
      <c r="N394" s="23"/>
      <c r="O394" s="23"/>
      <c r="P394" s="23"/>
      <c r="Q394" s="23"/>
      <c r="R394" s="23"/>
      <c r="S394" s="23"/>
      <c r="T394" s="23"/>
      <c r="U394" s="23"/>
      <c r="V394" s="23"/>
      <c r="W394" s="23"/>
      <c r="X394" s="23"/>
      <c r="Y394" s="23"/>
      <c r="Z394" s="23"/>
      <c r="AA394" s="23"/>
      <c r="AB394" s="23"/>
      <c r="AC394" s="23"/>
      <c r="AD394" s="23"/>
      <c r="AE394" s="23"/>
      <c r="AF394" s="23"/>
      <c r="AG394" s="23"/>
      <c r="AH394" s="23"/>
      <c r="AI394" s="23"/>
      <c r="AJ394" s="23"/>
      <c r="AK394" s="23"/>
      <c r="AL394" s="23"/>
      <c r="AM394" s="23"/>
      <c r="AN394" s="23"/>
      <c r="AO394" s="23"/>
      <c r="AP394" s="23"/>
      <c r="AQ394" s="23"/>
      <c r="AR394" s="23"/>
      <c r="AS394" s="23"/>
      <c r="AT394" s="23"/>
      <c r="AU394" s="23"/>
      <c r="AV394" s="23"/>
      <c r="AW394" s="23"/>
      <c r="AX394" s="23"/>
    </row>
    <row r="395" spans="5:50" customFormat="1" x14ac:dyDescent="0.25">
      <c r="E395" s="22" t="s">
        <v>803</v>
      </c>
      <c r="F395" s="23"/>
      <c r="G395" s="23"/>
      <c r="H395" s="23"/>
      <c r="I395" s="23"/>
      <c r="J395" s="23"/>
      <c r="K395" s="23"/>
      <c r="L395" s="23"/>
      <c r="M395" s="23"/>
      <c r="N395" s="23"/>
      <c r="O395" s="23"/>
      <c r="P395" s="23"/>
      <c r="Q395" s="23"/>
      <c r="R395" s="23"/>
      <c r="S395" s="23"/>
      <c r="T395" s="23"/>
      <c r="U395" s="23"/>
      <c r="V395" s="23"/>
      <c r="W395" s="23"/>
      <c r="X395" s="23"/>
      <c r="Y395" s="23"/>
      <c r="Z395" s="23"/>
      <c r="AA395" s="23"/>
      <c r="AB395" s="23"/>
      <c r="AC395" s="23"/>
      <c r="AD395" s="23"/>
      <c r="AE395" s="23"/>
      <c r="AF395" s="23"/>
      <c r="AG395" s="23"/>
      <c r="AH395" s="23"/>
      <c r="AI395" s="23"/>
      <c r="AJ395" s="23"/>
      <c r="AK395" s="23"/>
      <c r="AL395" s="23"/>
      <c r="AM395" s="23"/>
      <c r="AN395" s="23"/>
      <c r="AO395" s="23"/>
      <c r="AP395" s="23"/>
      <c r="AQ395" s="23"/>
      <c r="AR395" s="23"/>
      <c r="AS395" s="23"/>
      <c r="AT395" s="23"/>
      <c r="AU395" s="23"/>
      <c r="AV395" s="23"/>
      <c r="AW395" s="23"/>
      <c r="AX395" s="23"/>
    </row>
    <row r="396" spans="5:50" customFormat="1" x14ac:dyDescent="0.25">
      <c r="E396" s="22" t="s">
        <v>804</v>
      </c>
      <c r="F396" s="23"/>
      <c r="G396" s="23"/>
      <c r="H396" s="23"/>
      <c r="I396" s="23"/>
      <c r="J396" s="23"/>
      <c r="K396" s="23"/>
      <c r="L396" s="23"/>
      <c r="M396" s="23"/>
      <c r="N396" s="23"/>
      <c r="O396" s="23"/>
      <c r="P396" s="23"/>
      <c r="Q396" s="23"/>
      <c r="R396" s="23"/>
      <c r="S396" s="23"/>
      <c r="T396" s="23"/>
      <c r="U396" s="23"/>
      <c r="V396" s="23"/>
      <c r="W396" s="23"/>
      <c r="X396" s="23"/>
      <c r="Y396" s="23"/>
      <c r="Z396" s="23"/>
      <c r="AA396" s="23"/>
      <c r="AB396" s="23"/>
      <c r="AC396" s="23"/>
      <c r="AD396" s="23"/>
      <c r="AE396" s="23"/>
      <c r="AF396" s="23"/>
      <c r="AG396" s="23"/>
      <c r="AH396" s="23"/>
      <c r="AI396" s="23"/>
      <c r="AJ396" s="23"/>
      <c r="AK396" s="23"/>
      <c r="AL396" s="23"/>
      <c r="AM396" s="23"/>
      <c r="AN396" s="23"/>
      <c r="AO396" s="23"/>
      <c r="AP396" s="23"/>
      <c r="AQ396" s="23"/>
      <c r="AR396" s="23"/>
      <c r="AS396" s="23"/>
      <c r="AT396" s="23"/>
      <c r="AU396" s="23"/>
      <c r="AV396" s="23"/>
      <c r="AW396" s="23"/>
      <c r="AX396" s="23"/>
    </row>
    <row r="397" spans="5:50" customFormat="1" x14ac:dyDescent="0.25">
      <c r="E397" s="22" t="s">
        <v>805</v>
      </c>
      <c r="F397" s="23"/>
      <c r="G397" s="23"/>
      <c r="H397" s="23"/>
      <c r="I397" s="23"/>
      <c r="J397" s="23"/>
      <c r="K397" s="23"/>
      <c r="L397" s="23"/>
      <c r="M397" s="23"/>
      <c r="N397" s="23"/>
      <c r="O397" s="23"/>
      <c r="P397" s="23"/>
      <c r="Q397" s="23"/>
      <c r="R397" s="23"/>
      <c r="S397" s="23"/>
      <c r="T397" s="23"/>
      <c r="U397" s="23"/>
      <c r="V397" s="23"/>
      <c r="W397" s="23"/>
      <c r="X397" s="23"/>
      <c r="Y397" s="23"/>
      <c r="Z397" s="23"/>
      <c r="AA397" s="23"/>
      <c r="AB397" s="23"/>
      <c r="AC397" s="23"/>
      <c r="AD397" s="23"/>
      <c r="AE397" s="23"/>
      <c r="AF397" s="23"/>
      <c r="AG397" s="23"/>
      <c r="AH397" s="23"/>
      <c r="AI397" s="23"/>
      <c r="AJ397" s="23"/>
      <c r="AK397" s="23"/>
      <c r="AL397" s="23"/>
      <c r="AM397" s="23"/>
      <c r="AN397" s="23"/>
      <c r="AO397" s="23"/>
      <c r="AP397" s="23"/>
      <c r="AQ397" s="23"/>
      <c r="AR397" s="23"/>
      <c r="AS397" s="23"/>
      <c r="AT397" s="23"/>
      <c r="AU397" s="23"/>
      <c r="AV397" s="23"/>
      <c r="AW397" s="23"/>
      <c r="AX397" s="23"/>
    </row>
    <row r="398" spans="5:50" customFormat="1" x14ac:dyDescent="0.25">
      <c r="E398" s="22" t="s">
        <v>806</v>
      </c>
      <c r="F398" s="23"/>
      <c r="G398" s="23"/>
      <c r="H398" s="23"/>
      <c r="I398" s="23"/>
      <c r="J398" s="23"/>
      <c r="K398" s="23"/>
      <c r="L398" s="23"/>
      <c r="M398" s="23"/>
      <c r="N398" s="23"/>
      <c r="O398" s="23"/>
      <c r="P398" s="23"/>
      <c r="Q398" s="23"/>
      <c r="R398" s="23"/>
      <c r="S398" s="23"/>
      <c r="T398" s="23"/>
      <c r="U398" s="23"/>
      <c r="V398" s="23"/>
      <c r="W398" s="23"/>
      <c r="X398" s="23"/>
      <c r="Y398" s="23"/>
      <c r="Z398" s="23"/>
      <c r="AA398" s="23"/>
      <c r="AB398" s="23"/>
      <c r="AC398" s="23"/>
      <c r="AD398" s="23"/>
      <c r="AE398" s="23"/>
      <c r="AF398" s="23"/>
      <c r="AG398" s="23"/>
      <c r="AH398" s="23"/>
      <c r="AI398" s="23"/>
      <c r="AJ398" s="23"/>
      <c r="AK398" s="23"/>
      <c r="AL398" s="23"/>
      <c r="AM398" s="23"/>
      <c r="AN398" s="23"/>
      <c r="AO398" s="23"/>
      <c r="AP398" s="23"/>
      <c r="AQ398" s="23"/>
      <c r="AR398" s="23"/>
      <c r="AS398" s="23"/>
      <c r="AT398" s="23"/>
      <c r="AU398" s="23"/>
      <c r="AV398" s="23"/>
      <c r="AW398" s="23"/>
      <c r="AX398" s="23"/>
    </row>
    <row r="399" spans="5:50" customFormat="1" x14ac:dyDescent="0.25">
      <c r="E399" s="22"/>
      <c r="F399" s="23"/>
      <c r="G399" s="23"/>
      <c r="H399" s="23"/>
      <c r="I399" s="23"/>
      <c r="J399" s="23"/>
      <c r="K399" s="23"/>
      <c r="L399" s="23"/>
      <c r="M399" s="23"/>
      <c r="N399" s="23"/>
      <c r="O399" s="23"/>
      <c r="P399" s="23"/>
      <c r="Q399" s="23"/>
      <c r="R399" s="23"/>
      <c r="S399" s="23"/>
      <c r="T399" s="23"/>
      <c r="U399" s="23"/>
      <c r="V399" s="23"/>
      <c r="W399" s="23"/>
      <c r="X399" s="23"/>
      <c r="Y399" s="23"/>
      <c r="Z399" s="23"/>
      <c r="AA399" s="23"/>
      <c r="AB399" s="23"/>
      <c r="AC399" s="23"/>
      <c r="AD399" s="23"/>
      <c r="AE399" s="23"/>
      <c r="AF399" s="23"/>
      <c r="AG399" s="23"/>
      <c r="AH399" s="23"/>
      <c r="AI399" s="23"/>
      <c r="AJ399" s="23"/>
      <c r="AK399" s="23"/>
      <c r="AL399" s="23"/>
      <c r="AM399" s="23"/>
      <c r="AN399" s="23"/>
      <c r="AO399" s="23"/>
      <c r="AP399" s="23"/>
      <c r="AQ399" s="23"/>
      <c r="AR399" s="23"/>
      <c r="AS399" s="23"/>
      <c r="AT399" s="23"/>
      <c r="AU399" s="23"/>
      <c r="AV399" s="23"/>
      <c r="AW399" s="23"/>
      <c r="AX399" s="23"/>
    </row>
    <row r="400" spans="5:50" customFormat="1" x14ac:dyDescent="0.25">
      <c r="E400" s="22" t="s">
        <v>807</v>
      </c>
      <c r="F400" s="23"/>
      <c r="G400" s="23"/>
      <c r="H400" s="23"/>
      <c r="I400" s="23"/>
      <c r="J400" s="23"/>
      <c r="K400" s="23"/>
      <c r="L400" s="23"/>
      <c r="M400" s="23"/>
      <c r="N400" s="23"/>
      <c r="O400" s="23"/>
      <c r="P400" s="23"/>
      <c r="Q400" s="23"/>
      <c r="R400" s="23"/>
      <c r="S400" s="23"/>
      <c r="T400" s="23"/>
      <c r="U400" s="23"/>
      <c r="V400" s="23"/>
      <c r="W400" s="23"/>
      <c r="X400" s="23"/>
      <c r="Y400" s="23"/>
      <c r="Z400" s="23"/>
      <c r="AA400" s="23"/>
      <c r="AB400" s="23"/>
      <c r="AC400" s="23"/>
      <c r="AD400" s="23"/>
      <c r="AE400" s="23"/>
      <c r="AF400" s="23"/>
      <c r="AG400" s="23"/>
      <c r="AH400" s="23"/>
      <c r="AI400" s="23"/>
      <c r="AJ400" s="23"/>
      <c r="AK400" s="23"/>
      <c r="AL400" s="23"/>
      <c r="AM400" s="23"/>
      <c r="AN400" s="23"/>
      <c r="AO400" s="23"/>
      <c r="AP400" s="23"/>
      <c r="AQ400" s="23"/>
      <c r="AR400" s="23"/>
      <c r="AS400" s="23"/>
      <c r="AT400" s="23"/>
      <c r="AU400" s="23"/>
      <c r="AV400" s="23"/>
      <c r="AW400" s="23"/>
      <c r="AX400" s="23"/>
    </row>
    <row r="401" spans="5:46" customFormat="1" x14ac:dyDescent="0.25"/>
    <row r="402" spans="5:46" customFormat="1" x14ac:dyDescent="0.25">
      <c r="E402" s="1" t="s">
        <v>787</v>
      </c>
    </row>
    <row r="403" spans="5:46" customFormat="1" x14ac:dyDescent="0.25"/>
    <row r="404" spans="5:46" customFormat="1" x14ac:dyDescent="0.25">
      <c r="E404" s="22" t="s">
        <v>2</v>
      </c>
      <c r="F404" s="23"/>
      <c r="G404" s="23"/>
      <c r="H404" s="23"/>
      <c r="I404" s="23"/>
      <c r="J404" s="23"/>
      <c r="K404" s="23"/>
      <c r="L404" s="23"/>
      <c r="M404" s="23"/>
      <c r="N404" s="23"/>
      <c r="O404" s="23"/>
      <c r="P404" s="23"/>
      <c r="Q404" s="23"/>
      <c r="R404" s="23"/>
      <c r="S404" s="23"/>
      <c r="T404" s="23"/>
      <c r="U404" s="23"/>
      <c r="V404" s="23"/>
      <c r="W404" s="23"/>
      <c r="Z404" s="24" t="s">
        <v>21</v>
      </c>
      <c r="AA404" s="25"/>
      <c r="AB404" s="25"/>
      <c r="AC404" s="25"/>
      <c r="AD404" s="25"/>
      <c r="AE404" s="25"/>
      <c r="AF404" s="25"/>
      <c r="AG404" s="25"/>
      <c r="AH404" s="25"/>
      <c r="AI404" s="25"/>
      <c r="AJ404" s="25"/>
      <c r="AK404" s="25"/>
      <c r="AL404" s="25"/>
      <c r="AM404" s="25"/>
      <c r="AN404" s="25"/>
      <c r="AO404" s="25"/>
      <c r="AP404" s="25"/>
      <c r="AQ404" s="25"/>
      <c r="AR404" s="25"/>
      <c r="AS404" s="25"/>
      <c r="AT404" s="25"/>
    </row>
    <row r="405" spans="5:46" customFormat="1" x14ac:dyDescent="0.25">
      <c r="E405" s="22" t="s">
        <v>678</v>
      </c>
      <c r="F405" s="23"/>
      <c r="G405" s="23"/>
      <c r="H405" s="23"/>
      <c r="I405" s="23"/>
      <c r="J405" s="23"/>
      <c r="K405" s="23"/>
      <c r="L405" s="23"/>
      <c r="M405" s="23"/>
      <c r="N405" s="23"/>
      <c r="O405" s="23"/>
      <c r="P405" s="23"/>
      <c r="Q405" s="23"/>
      <c r="R405" s="23"/>
      <c r="S405" s="23"/>
      <c r="T405" s="23"/>
      <c r="U405" s="23"/>
      <c r="V405" s="23"/>
      <c r="W405" s="23"/>
      <c r="Z405" s="24"/>
      <c r="AA405" s="25"/>
      <c r="AB405" s="25"/>
      <c r="AC405" s="25"/>
      <c r="AD405" s="25"/>
      <c r="AE405" s="25"/>
      <c r="AF405" s="25"/>
      <c r="AG405" s="25"/>
      <c r="AH405" s="25"/>
      <c r="AI405" s="25"/>
      <c r="AJ405" s="25"/>
      <c r="AK405" s="25"/>
      <c r="AL405" s="25"/>
      <c r="AM405" s="25"/>
      <c r="AN405" s="25"/>
      <c r="AO405" s="25"/>
      <c r="AP405" s="25"/>
      <c r="AQ405" s="25"/>
      <c r="AR405" s="25"/>
      <c r="AS405" s="25"/>
      <c r="AT405" s="25"/>
    </row>
    <row r="406" spans="5:46" customFormat="1" x14ac:dyDescent="0.25">
      <c r="E406" s="22" t="s">
        <v>679</v>
      </c>
      <c r="F406" s="23"/>
      <c r="G406" s="23"/>
      <c r="H406" s="23"/>
      <c r="I406" s="23"/>
      <c r="J406" s="23"/>
      <c r="K406" s="23"/>
      <c r="L406" s="23"/>
      <c r="M406" s="23"/>
      <c r="N406" s="23"/>
      <c r="O406" s="23"/>
      <c r="P406" s="23"/>
      <c r="Q406" s="23"/>
      <c r="R406" s="23"/>
      <c r="S406" s="23"/>
      <c r="T406" s="23"/>
      <c r="U406" s="23"/>
      <c r="V406" s="23"/>
      <c r="W406" s="23"/>
      <c r="Z406" s="24" t="s">
        <v>876</v>
      </c>
      <c r="AA406" s="25"/>
      <c r="AB406" s="25"/>
      <c r="AC406" s="25"/>
      <c r="AD406" s="25"/>
      <c r="AE406" s="25"/>
      <c r="AF406" s="25"/>
      <c r="AG406" s="25"/>
      <c r="AH406" s="25"/>
      <c r="AI406" s="25"/>
      <c r="AJ406" s="25"/>
      <c r="AK406" s="25"/>
      <c r="AL406" s="25"/>
      <c r="AM406" s="25"/>
      <c r="AN406" s="25"/>
      <c r="AO406" s="25"/>
      <c r="AP406" s="25"/>
      <c r="AQ406" s="25"/>
      <c r="AR406" s="25"/>
      <c r="AS406" s="25"/>
      <c r="AT406" s="25"/>
    </row>
    <row r="407" spans="5:46" customFormat="1" x14ac:dyDescent="0.25">
      <c r="E407" s="22" t="s">
        <v>71</v>
      </c>
      <c r="F407" s="23"/>
      <c r="G407" s="23"/>
      <c r="H407" s="23"/>
      <c r="I407" s="23"/>
      <c r="J407" s="23"/>
      <c r="K407" s="23"/>
      <c r="L407" s="23"/>
      <c r="M407" s="23"/>
      <c r="N407" s="23"/>
      <c r="O407" s="23"/>
      <c r="P407" s="23"/>
      <c r="Q407" s="23"/>
      <c r="R407" s="23"/>
      <c r="S407" s="23"/>
      <c r="T407" s="23"/>
      <c r="U407" s="23"/>
      <c r="V407" s="23"/>
      <c r="W407" s="23"/>
      <c r="Z407" s="24" t="s">
        <v>22</v>
      </c>
      <c r="AA407" s="25"/>
      <c r="AB407" s="25"/>
      <c r="AC407" s="25"/>
      <c r="AD407" s="25"/>
      <c r="AE407" s="25"/>
      <c r="AF407" s="25"/>
      <c r="AG407" s="25"/>
      <c r="AH407" s="25"/>
      <c r="AI407" s="25"/>
      <c r="AJ407" s="25"/>
      <c r="AK407" s="25"/>
      <c r="AL407" s="25"/>
      <c r="AM407" s="25"/>
      <c r="AN407" s="25"/>
      <c r="AO407" s="25"/>
      <c r="AP407" s="25"/>
      <c r="AQ407" s="25"/>
      <c r="AR407" s="25"/>
      <c r="AS407" s="25"/>
      <c r="AT407" s="25"/>
    </row>
    <row r="408" spans="5:46" customFormat="1" x14ac:dyDescent="0.25">
      <c r="E408" s="22"/>
      <c r="F408" s="23"/>
      <c r="G408" s="23"/>
      <c r="H408" s="23"/>
      <c r="I408" s="23"/>
      <c r="J408" s="23"/>
      <c r="K408" s="23"/>
      <c r="L408" s="23"/>
      <c r="M408" s="23"/>
      <c r="N408" s="23"/>
      <c r="O408" s="23"/>
      <c r="P408" s="23"/>
      <c r="Q408" s="23"/>
      <c r="R408" s="23"/>
      <c r="S408" s="23"/>
      <c r="T408" s="23"/>
      <c r="U408" s="23"/>
      <c r="V408" s="23"/>
      <c r="W408" s="23"/>
      <c r="Z408" s="24" t="s">
        <v>877</v>
      </c>
      <c r="AA408" s="25"/>
      <c r="AB408" s="25"/>
      <c r="AC408" s="25"/>
      <c r="AD408" s="25"/>
      <c r="AE408" s="25"/>
      <c r="AF408" s="25"/>
      <c r="AG408" s="25"/>
      <c r="AH408" s="25"/>
      <c r="AI408" s="25"/>
      <c r="AJ408" s="25"/>
      <c r="AK408" s="25"/>
      <c r="AL408" s="25"/>
      <c r="AM408" s="25"/>
      <c r="AN408" s="25"/>
      <c r="AO408" s="25"/>
      <c r="AP408" s="25"/>
      <c r="AQ408" s="25"/>
      <c r="AR408" s="25"/>
      <c r="AS408" s="25"/>
      <c r="AT408" s="25"/>
    </row>
    <row r="409" spans="5:46" customFormat="1" x14ac:dyDescent="0.25">
      <c r="E409" s="22" t="s">
        <v>734</v>
      </c>
      <c r="F409" s="23"/>
      <c r="G409" s="23"/>
      <c r="H409" s="23"/>
      <c r="I409" s="23"/>
      <c r="J409" s="23"/>
      <c r="K409" s="23"/>
      <c r="L409" s="23"/>
      <c r="M409" s="23"/>
      <c r="N409" s="23"/>
      <c r="O409" s="23"/>
      <c r="P409" s="23"/>
      <c r="Q409" s="23"/>
      <c r="R409" s="23"/>
      <c r="S409" s="23"/>
      <c r="T409" s="23"/>
      <c r="U409" s="23"/>
      <c r="V409" s="23"/>
      <c r="W409" s="23"/>
      <c r="Z409" s="24" t="s">
        <v>865</v>
      </c>
      <c r="AA409" s="25"/>
      <c r="AB409" s="25"/>
      <c r="AC409" s="25"/>
      <c r="AD409" s="25"/>
      <c r="AE409" s="25"/>
      <c r="AF409" s="25"/>
      <c r="AG409" s="25"/>
      <c r="AH409" s="25"/>
      <c r="AI409" s="25"/>
      <c r="AJ409" s="25"/>
      <c r="AK409" s="25"/>
      <c r="AL409" s="25"/>
      <c r="AM409" s="25"/>
      <c r="AN409" s="25"/>
      <c r="AO409" s="25"/>
      <c r="AP409" s="25"/>
      <c r="AQ409" s="25"/>
      <c r="AR409" s="25"/>
      <c r="AS409" s="25"/>
      <c r="AT409" s="25"/>
    </row>
    <row r="410" spans="5:46" customFormat="1" x14ac:dyDescent="0.25">
      <c r="E410" s="22" t="s">
        <v>735</v>
      </c>
      <c r="F410" s="23"/>
      <c r="G410" s="23"/>
      <c r="H410" s="23"/>
      <c r="I410" s="23"/>
      <c r="J410" s="23"/>
      <c r="K410" s="23"/>
      <c r="L410" s="23"/>
      <c r="M410" s="23"/>
      <c r="N410" s="23"/>
      <c r="O410" s="23"/>
      <c r="P410" s="23"/>
      <c r="Q410" s="23"/>
      <c r="R410" s="23"/>
      <c r="S410" s="23"/>
      <c r="T410" s="23"/>
      <c r="U410" s="23"/>
      <c r="V410" s="23"/>
      <c r="W410" s="23"/>
      <c r="Z410" s="24" t="s">
        <v>878</v>
      </c>
      <c r="AA410" s="25"/>
      <c r="AB410" s="25"/>
      <c r="AC410" s="25"/>
      <c r="AD410" s="25"/>
      <c r="AE410" s="25"/>
      <c r="AF410" s="25"/>
      <c r="AG410" s="25"/>
      <c r="AH410" s="25"/>
      <c r="AI410" s="25"/>
      <c r="AJ410" s="25"/>
      <c r="AK410" s="25"/>
      <c r="AL410" s="25"/>
      <c r="AM410" s="25"/>
      <c r="AN410" s="25"/>
      <c r="AO410" s="25"/>
      <c r="AP410" s="25"/>
      <c r="AQ410" s="25"/>
      <c r="AR410" s="25"/>
      <c r="AS410" s="25"/>
      <c r="AT410" s="25"/>
    </row>
    <row r="411" spans="5:46" customFormat="1" x14ac:dyDescent="0.25">
      <c r="E411" s="22" t="s">
        <v>756</v>
      </c>
      <c r="F411" s="23"/>
      <c r="G411" s="23"/>
      <c r="H411" s="23"/>
      <c r="I411" s="23"/>
      <c r="J411" s="23"/>
      <c r="K411" s="23"/>
      <c r="L411" s="23"/>
      <c r="M411" s="23"/>
      <c r="N411" s="23"/>
      <c r="O411" s="23"/>
      <c r="P411" s="23"/>
      <c r="Q411" s="23"/>
      <c r="R411" s="23"/>
      <c r="S411" s="23"/>
      <c r="T411" s="23"/>
      <c r="U411" s="23"/>
      <c r="V411" s="23"/>
      <c r="W411" s="23"/>
      <c r="Z411" s="24" t="s">
        <v>879</v>
      </c>
      <c r="AA411" s="25"/>
      <c r="AB411" s="25"/>
      <c r="AC411" s="25"/>
      <c r="AD411" s="25"/>
      <c r="AE411" s="25"/>
      <c r="AF411" s="25"/>
      <c r="AG411" s="25"/>
      <c r="AH411" s="25"/>
      <c r="AI411" s="25"/>
      <c r="AJ411" s="25"/>
      <c r="AK411" s="25"/>
      <c r="AL411" s="25"/>
      <c r="AM411" s="25"/>
      <c r="AN411" s="25"/>
      <c r="AO411" s="25"/>
      <c r="AP411" s="25"/>
      <c r="AQ411" s="25"/>
      <c r="AR411" s="25"/>
      <c r="AS411" s="25"/>
      <c r="AT411" s="25"/>
    </row>
    <row r="412" spans="5:46" customFormat="1" x14ac:dyDescent="0.25">
      <c r="E412" s="22"/>
      <c r="F412" s="23"/>
      <c r="G412" s="23"/>
      <c r="H412" s="23"/>
      <c r="I412" s="23"/>
      <c r="J412" s="23"/>
      <c r="K412" s="23"/>
      <c r="L412" s="23"/>
      <c r="M412" s="23"/>
      <c r="N412" s="23"/>
      <c r="O412" s="23"/>
      <c r="P412" s="23"/>
      <c r="Q412" s="23"/>
      <c r="R412" s="23"/>
      <c r="S412" s="23"/>
      <c r="T412" s="23"/>
      <c r="U412" s="23"/>
      <c r="V412" s="23"/>
      <c r="W412" s="23"/>
      <c r="Z412" s="24" t="s">
        <v>823</v>
      </c>
      <c r="AA412" s="25"/>
      <c r="AB412" s="25"/>
      <c r="AC412" s="25"/>
      <c r="AD412" s="25"/>
      <c r="AE412" s="25"/>
      <c r="AF412" s="25"/>
      <c r="AG412" s="25"/>
      <c r="AH412" s="25"/>
      <c r="AI412" s="25"/>
      <c r="AJ412" s="25"/>
      <c r="AK412" s="25"/>
      <c r="AL412" s="25"/>
      <c r="AM412" s="25"/>
      <c r="AN412" s="25"/>
      <c r="AO412" s="25"/>
      <c r="AP412" s="25"/>
      <c r="AQ412" s="25"/>
      <c r="AR412" s="25"/>
      <c r="AS412" s="25"/>
      <c r="AT412" s="25"/>
    </row>
    <row r="413" spans="5:46" customFormat="1" x14ac:dyDescent="0.25">
      <c r="E413" s="22" t="s">
        <v>818</v>
      </c>
      <c r="F413" s="23"/>
      <c r="G413" s="23"/>
      <c r="H413" s="23"/>
      <c r="I413" s="23"/>
      <c r="J413" s="23"/>
      <c r="K413" s="23"/>
      <c r="L413" s="23"/>
      <c r="M413" s="23"/>
      <c r="N413" s="23"/>
      <c r="O413" s="23"/>
      <c r="P413" s="23"/>
      <c r="Q413" s="23"/>
      <c r="R413" s="23"/>
      <c r="S413" s="23"/>
      <c r="T413" s="23"/>
      <c r="U413" s="23"/>
      <c r="V413" s="23"/>
      <c r="W413" s="23"/>
      <c r="Z413" s="24"/>
      <c r="AA413" s="25"/>
      <c r="AB413" s="25"/>
      <c r="AC413" s="25"/>
      <c r="AD413" s="25"/>
      <c r="AE413" s="25"/>
      <c r="AF413" s="25"/>
      <c r="AG413" s="25"/>
      <c r="AH413" s="25"/>
      <c r="AI413" s="25"/>
      <c r="AJ413" s="25"/>
      <c r="AK413" s="25"/>
      <c r="AL413" s="25"/>
      <c r="AM413" s="25"/>
      <c r="AN413" s="25"/>
      <c r="AO413" s="25"/>
      <c r="AP413" s="25"/>
      <c r="AQ413" s="25"/>
      <c r="AR413" s="25"/>
      <c r="AS413" s="25"/>
      <c r="AT413" s="25"/>
    </row>
    <row r="414" spans="5:46" customFormat="1" x14ac:dyDescent="0.25">
      <c r="E414" s="22" t="s">
        <v>819</v>
      </c>
      <c r="F414" s="23"/>
      <c r="G414" s="23"/>
      <c r="H414" s="23"/>
      <c r="I414" s="23"/>
      <c r="J414" s="23"/>
      <c r="K414" s="23"/>
      <c r="L414" s="23"/>
      <c r="M414" s="23"/>
      <c r="N414" s="23"/>
      <c r="O414" s="23"/>
      <c r="P414" s="23"/>
      <c r="Q414" s="23"/>
      <c r="R414" s="23"/>
      <c r="S414" s="23"/>
      <c r="T414" s="23"/>
      <c r="U414" s="23"/>
      <c r="V414" s="23"/>
      <c r="W414" s="23"/>
      <c r="Z414" s="24" t="s">
        <v>28</v>
      </c>
      <c r="AA414" s="25"/>
      <c r="AB414" s="25"/>
      <c r="AC414" s="25"/>
      <c r="AD414" s="25"/>
      <c r="AE414" s="25"/>
      <c r="AF414" s="25"/>
      <c r="AG414" s="25"/>
      <c r="AH414" s="25"/>
      <c r="AI414" s="25"/>
      <c r="AJ414" s="25"/>
      <c r="AK414" s="25"/>
      <c r="AL414" s="25"/>
      <c r="AM414" s="25"/>
      <c r="AN414" s="25"/>
      <c r="AO414" s="25"/>
      <c r="AP414" s="25"/>
      <c r="AQ414" s="25"/>
      <c r="AR414" s="25"/>
      <c r="AS414" s="25"/>
      <c r="AT414" s="25"/>
    </row>
    <row r="415" spans="5:46" customFormat="1" x14ac:dyDescent="0.25">
      <c r="E415" s="22" t="s">
        <v>197</v>
      </c>
      <c r="F415" s="23"/>
      <c r="G415" s="23"/>
      <c r="H415" s="23"/>
      <c r="I415" s="23"/>
      <c r="J415" s="23"/>
      <c r="K415" s="23"/>
      <c r="L415" s="23"/>
      <c r="M415" s="23"/>
      <c r="N415" s="23"/>
      <c r="O415" s="23"/>
      <c r="P415" s="23"/>
      <c r="Q415" s="23"/>
      <c r="R415" s="23"/>
      <c r="S415" s="23"/>
      <c r="T415" s="23"/>
      <c r="U415" s="23"/>
      <c r="V415" s="23"/>
      <c r="W415" s="23"/>
      <c r="Z415" s="24" t="s">
        <v>23</v>
      </c>
      <c r="AA415" s="25"/>
      <c r="AB415" s="25"/>
      <c r="AC415" s="25"/>
      <c r="AD415" s="25"/>
      <c r="AE415" s="25"/>
      <c r="AF415" s="25"/>
      <c r="AG415" s="25"/>
      <c r="AH415" s="25"/>
      <c r="AI415" s="25"/>
      <c r="AJ415" s="25"/>
      <c r="AK415" s="25"/>
      <c r="AL415" s="25"/>
      <c r="AM415" s="25"/>
      <c r="AN415" s="25"/>
      <c r="AO415" s="25"/>
      <c r="AP415" s="25"/>
      <c r="AQ415" s="25"/>
      <c r="AR415" s="25"/>
      <c r="AS415" s="25"/>
      <c r="AT415" s="25"/>
    </row>
    <row r="416" spans="5:46" customFormat="1" x14ac:dyDescent="0.25">
      <c r="E416" s="22"/>
      <c r="F416" s="23"/>
      <c r="G416" s="23"/>
      <c r="H416" s="23"/>
      <c r="I416" s="23"/>
      <c r="J416" s="23"/>
      <c r="K416" s="23"/>
      <c r="L416" s="23"/>
      <c r="M416" s="23"/>
      <c r="N416" s="23"/>
      <c r="O416" s="23"/>
      <c r="P416" s="23"/>
      <c r="Q416" s="23"/>
      <c r="R416" s="23"/>
      <c r="S416" s="23"/>
      <c r="T416" s="23"/>
      <c r="U416" s="23"/>
      <c r="V416" s="23"/>
      <c r="W416" s="23"/>
    </row>
    <row r="417" spans="5:25" customFormat="1" x14ac:dyDescent="0.25">
      <c r="E417" s="22" t="s">
        <v>820</v>
      </c>
      <c r="F417" s="23"/>
      <c r="G417" s="23"/>
      <c r="H417" s="23"/>
      <c r="I417" s="23"/>
      <c r="J417" s="23"/>
      <c r="K417" s="23"/>
      <c r="L417" s="23"/>
      <c r="M417" s="23"/>
      <c r="N417" s="23"/>
      <c r="O417" s="23"/>
      <c r="P417" s="23"/>
      <c r="Q417" s="23"/>
      <c r="R417" s="23"/>
      <c r="S417" s="23"/>
      <c r="T417" s="23"/>
      <c r="U417" s="23"/>
      <c r="V417" s="23"/>
      <c r="W417" s="23"/>
    </row>
    <row r="418" spans="5:25" customFormat="1" x14ac:dyDescent="0.25">
      <c r="E418" s="22"/>
      <c r="F418" s="23"/>
      <c r="G418" s="23"/>
      <c r="H418" s="23"/>
      <c r="I418" s="23"/>
      <c r="J418" s="23"/>
      <c r="K418" s="23"/>
      <c r="L418" s="23"/>
      <c r="M418" s="23"/>
      <c r="N418" s="23"/>
      <c r="O418" s="23"/>
      <c r="P418" s="23"/>
      <c r="Q418" s="23"/>
      <c r="R418" s="23"/>
      <c r="S418" s="23"/>
      <c r="T418" s="23"/>
      <c r="U418" s="23"/>
      <c r="V418" s="23"/>
      <c r="W418" s="23"/>
    </row>
    <row r="419" spans="5:25" customFormat="1" x14ac:dyDescent="0.25">
      <c r="E419" s="22" t="s">
        <v>862</v>
      </c>
      <c r="F419" s="23"/>
      <c r="G419" s="23"/>
      <c r="H419" s="23"/>
      <c r="I419" s="23"/>
      <c r="J419" s="23"/>
      <c r="K419" s="23"/>
      <c r="L419" s="23"/>
      <c r="M419" s="23"/>
      <c r="N419" s="23"/>
      <c r="O419" s="23"/>
      <c r="P419" s="23"/>
      <c r="Q419" s="23"/>
      <c r="R419" s="23"/>
      <c r="S419" s="23"/>
      <c r="T419" s="23"/>
      <c r="U419" s="23"/>
      <c r="V419" s="23"/>
      <c r="W419" s="23"/>
    </row>
    <row r="420" spans="5:25" customFormat="1" x14ac:dyDescent="0.25">
      <c r="E420" s="22"/>
      <c r="F420" s="23"/>
      <c r="G420" s="23"/>
      <c r="H420" s="23"/>
      <c r="I420" s="23"/>
      <c r="J420" s="23"/>
      <c r="K420" s="23"/>
      <c r="L420" s="23"/>
      <c r="M420" s="23"/>
      <c r="N420" s="23"/>
      <c r="O420" s="23"/>
      <c r="P420" s="23"/>
      <c r="Q420" s="23"/>
      <c r="R420" s="23"/>
      <c r="S420" s="23"/>
      <c r="T420" s="23"/>
      <c r="U420" s="23"/>
      <c r="V420" s="23"/>
      <c r="W420" s="23"/>
    </row>
    <row r="421" spans="5:25" customFormat="1" x14ac:dyDescent="0.25">
      <c r="E421" s="22" t="s">
        <v>867</v>
      </c>
      <c r="F421" s="23"/>
      <c r="G421" s="23"/>
      <c r="H421" s="23"/>
      <c r="I421" s="23"/>
      <c r="J421" s="23"/>
      <c r="K421" s="23"/>
      <c r="L421" s="23"/>
      <c r="M421" s="23"/>
      <c r="N421" s="23"/>
      <c r="O421" s="23"/>
      <c r="P421" s="23"/>
      <c r="Q421" s="23"/>
      <c r="R421" s="23"/>
      <c r="S421" s="23"/>
      <c r="T421" s="23"/>
      <c r="U421" s="23"/>
      <c r="V421" s="23"/>
      <c r="W421" s="23"/>
    </row>
    <row r="422" spans="5:25" customFormat="1" x14ac:dyDescent="0.25">
      <c r="E422" s="22" t="s">
        <v>736</v>
      </c>
      <c r="F422" s="23"/>
      <c r="G422" s="23"/>
      <c r="H422" s="23"/>
      <c r="I422" s="23"/>
      <c r="J422" s="23"/>
      <c r="K422" s="23"/>
      <c r="L422" s="23"/>
      <c r="M422" s="23"/>
      <c r="N422" s="23"/>
      <c r="O422" s="23"/>
      <c r="P422" s="23"/>
      <c r="Q422" s="23"/>
      <c r="R422" s="23"/>
      <c r="S422" s="23"/>
      <c r="T422" s="23"/>
      <c r="U422" s="23"/>
      <c r="V422" s="23"/>
      <c r="W422" s="23"/>
    </row>
    <row r="423" spans="5:25" customFormat="1" x14ac:dyDescent="0.25">
      <c r="E423" s="22"/>
      <c r="F423" s="23"/>
      <c r="G423" s="23"/>
      <c r="H423" s="23"/>
      <c r="I423" s="23"/>
      <c r="J423" s="23"/>
      <c r="K423" s="23"/>
      <c r="L423" s="23"/>
      <c r="M423" s="23"/>
      <c r="N423" s="23"/>
      <c r="O423" s="23"/>
      <c r="P423" s="23"/>
      <c r="Q423" s="23"/>
      <c r="R423" s="23"/>
      <c r="S423" s="23"/>
      <c r="T423" s="23"/>
      <c r="U423" s="23"/>
      <c r="V423" s="23"/>
      <c r="W423" s="23"/>
    </row>
    <row r="424" spans="5:25" customFormat="1" x14ac:dyDescent="0.25">
      <c r="E424" s="22" t="s">
        <v>868</v>
      </c>
      <c r="F424" s="23"/>
      <c r="G424" s="23"/>
      <c r="H424" s="23"/>
      <c r="I424" s="23"/>
      <c r="J424" s="23"/>
      <c r="K424" s="23"/>
      <c r="L424" s="23"/>
      <c r="M424" s="23"/>
      <c r="N424" s="23"/>
      <c r="O424" s="23"/>
      <c r="P424" s="23"/>
      <c r="Q424" s="23"/>
      <c r="R424" s="23"/>
      <c r="S424" s="23"/>
      <c r="T424" s="23"/>
      <c r="U424" s="23"/>
      <c r="V424" s="23"/>
      <c r="W424" s="23"/>
    </row>
    <row r="425" spans="5:25" customFormat="1" x14ac:dyDescent="0.25">
      <c r="E425" s="22" t="s">
        <v>737</v>
      </c>
      <c r="F425" s="23"/>
      <c r="G425" s="23"/>
      <c r="H425" s="23"/>
      <c r="I425" s="23"/>
      <c r="J425" s="23"/>
      <c r="K425" s="23"/>
      <c r="L425" s="23"/>
      <c r="M425" s="23"/>
      <c r="N425" s="23"/>
      <c r="O425" s="23"/>
      <c r="P425" s="23"/>
      <c r="Q425" s="23"/>
      <c r="R425" s="23"/>
      <c r="S425" s="23"/>
      <c r="T425" s="23"/>
      <c r="U425" s="23"/>
      <c r="V425" s="23"/>
      <c r="W425" s="23"/>
    </row>
    <row r="426" spans="5:25" customFormat="1" x14ac:dyDescent="0.25">
      <c r="E426" s="22"/>
      <c r="F426" s="23"/>
      <c r="G426" s="23"/>
      <c r="H426" s="23"/>
      <c r="I426" s="23"/>
      <c r="J426" s="23"/>
      <c r="K426" s="23"/>
      <c r="L426" s="23"/>
      <c r="M426" s="23"/>
      <c r="N426" s="23"/>
      <c r="O426" s="23"/>
      <c r="P426" s="23"/>
      <c r="Q426" s="23"/>
      <c r="R426" s="23"/>
      <c r="S426" s="23"/>
      <c r="T426" s="23"/>
      <c r="U426" s="23"/>
      <c r="V426" s="23"/>
      <c r="W426" s="23"/>
    </row>
    <row r="427" spans="5:25" customFormat="1" x14ac:dyDescent="0.25">
      <c r="E427" s="22" t="s">
        <v>880</v>
      </c>
      <c r="F427" s="23"/>
      <c r="G427" s="23"/>
      <c r="H427" s="23"/>
      <c r="I427" s="23"/>
      <c r="J427" s="23"/>
      <c r="K427" s="23"/>
      <c r="L427" s="23"/>
      <c r="M427" s="23"/>
      <c r="N427" s="23"/>
      <c r="O427" s="23"/>
      <c r="P427" s="23"/>
      <c r="Q427" s="23"/>
      <c r="R427" s="23"/>
      <c r="S427" s="23"/>
      <c r="T427" s="23"/>
      <c r="U427" s="23"/>
      <c r="V427" s="23"/>
      <c r="W427" s="23"/>
    </row>
    <row r="428" spans="5:25" customFormat="1" x14ac:dyDescent="0.25">
      <c r="E428" s="22" t="s">
        <v>821</v>
      </c>
      <c r="F428" s="23"/>
      <c r="G428" s="23"/>
      <c r="H428" s="23"/>
      <c r="I428" s="23"/>
      <c r="J428" s="23"/>
      <c r="K428" s="23"/>
      <c r="L428" s="23"/>
      <c r="M428" s="23"/>
      <c r="N428" s="23"/>
      <c r="O428" s="23"/>
      <c r="P428" s="23"/>
      <c r="Q428" s="23"/>
      <c r="R428" s="23"/>
      <c r="S428" s="23"/>
      <c r="T428" s="23"/>
      <c r="U428" s="23"/>
      <c r="V428" s="23"/>
      <c r="W428" s="23"/>
    </row>
    <row r="429" spans="5:25" customFormat="1" x14ac:dyDescent="0.25">
      <c r="E429" s="22"/>
      <c r="F429" s="23"/>
      <c r="G429" s="23"/>
      <c r="H429" s="23"/>
      <c r="I429" s="23"/>
      <c r="J429" s="23"/>
      <c r="K429" s="23"/>
      <c r="L429" s="23"/>
      <c r="M429" s="23"/>
      <c r="N429" s="23"/>
      <c r="O429" s="23"/>
      <c r="P429" s="23"/>
      <c r="Q429" s="23"/>
      <c r="R429" s="23"/>
      <c r="S429" s="23"/>
      <c r="T429" s="23"/>
      <c r="U429" s="23"/>
      <c r="V429" s="23"/>
      <c r="W429" s="23"/>
    </row>
    <row r="430" spans="5:25" customFormat="1" x14ac:dyDescent="0.25">
      <c r="E430" s="34" t="s">
        <v>881</v>
      </c>
      <c r="F430" s="27"/>
      <c r="G430" s="27"/>
      <c r="H430" s="27"/>
      <c r="I430" s="27"/>
      <c r="J430" s="27"/>
      <c r="K430" s="27"/>
      <c r="L430" s="27"/>
      <c r="M430" s="27"/>
      <c r="N430" s="27"/>
      <c r="O430" s="27"/>
      <c r="P430" s="27"/>
      <c r="Q430" s="27"/>
      <c r="R430" s="27"/>
      <c r="S430" s="27"/>
      <c r="T430" s="27"/>
      <c r="U430" s="27"/>
      <c r="V430" s="27"/>
      <c r="W430" s="27"/>
      <c r="Y430" t="s">
        <v>822</v>
      </c>
    </row>
    <row r="431" spans="5:25" customFormat="1" x14ac:dyDescent="0.25">
      <c r="E431" s="34" t="s">
        <v>882</v>
      </c>
      <c r="F431" s="27"/>
      <c r="G431" s="27"/>
      <c r="H431" s="27"/>
      <c r="I431" s="27"/>
      <c r="J431" s="27"/>
      <c r="K431" s="27"/>
      <c r="L431" s="27"/>
      <c r="M431" s="27"/>
      <c r="N431" s="27"/>
      <c r="O431" s="27"/>
      <c r="P431" s="27"/>
      <c r="Q431" s="27"/>
      <c r="R431" s="27"/>
      <c r="S431" s="27"/>
      <c r="T431" s="27"/>
      <c r="U431" s="27"/>
      <c r="V431" s="27"/>
      <c r="W431" s="27"/>
    </row>
    <row r="432" spans="5:25" customFormat="1" x14ac:dyDescent="0.25">
      <c r="E432" s="22"/>
      <c r="F432" s="23"/>
      <c r="G432" s="23"/>
      <c r="H432" s="23"/>
      <c r="I432" s="23"/>
      <c r="J432" s="23"/>
      <c r="K432" s="23"/>
      <c r="L432" s="23"/>
      <c r="M432" s="23"/>
      <c r="N432" s="23"/>
      <c r="O432" s="23"/>
      <c r="P432" s="23"/>
      <c r="Q432" s="23"/>
      <c r="R432" s="23"/>
      <c r="S432" s="23"/>
      <c r="T432" s="23"/>
      <c r="U432" s="23"/>
      <c r="V432" s="23"/>
      <c r="W432" s="23"/>
    </row>
    <row r="433" spans="5:23" customFormat="1" x14ac:dyDescent="0.25">
      <c r="E433" s="22" t="s">
        <v>680</v>
      </c>
      <c r="F433" s="23"/>
      <c r="G433" s="23"/>
      <c r="H433" s="23"/>
      <c r="I433" s="23"/>
      <c r="J433" s="23"/>
      <c r="K433" s="23"/>
      <c r="L433" s="23"/>
      <c r="M433" s="23"/>
      <c r="N433" s="23"/>
      <c r="O433" s="23"/>
      <c r="P433" s="23"/>
      <c r="Q433" s="23"/>
      <c r="R433" s="23"/>
      <c r="S433" s="23"/>
      <c r="T433" s="23"/>
      <c r="U433" s="23"/>
      <c r="V433" s="23"/>
      <c r="W433" s="23"/>
    </row>
    <row r="434" spans="5:23" customFormat="1" x14ac:dyDescent="0.25"/>
    <row r="435" spans="5:23" customFormat="1" x14ac:dyDescent="0.25">
      <c r="E435" s="2" t="s">
        <v>4</v>
      </c>
    </row>
    <row r="489" spans="5:5" customFormat="1" x14ac:dyDescent="0.25">
      <c r="E489" s="2" t="s">
        <v>5</v>
      </c>
    </row>
    <row r="577" spans="5:5" customFormat="1" x14ac:dyDescent="0.25">
      <c r="E577" s="21" t="s">
        <v>824</v>
      </c>
    </row>
    <row r="578" spans="5:5" customFormat="1" x14ac:dyDescent="0.25">
      <c r="E578" t="s">
        <v>825</v>
      </c>
    </row>
    <row r="607" spans="3:5" x14ac:dyDescent="0.25">
      <c r="C607" s="20">
        <v>0</v>
      </c>
      <c r="E607" s="1" t="s">
        <v>750</v>
      </c>
    </row>
    <row r="608" spans="3:5" x14ac:dyDescent="0.25">
      <c r="E608" s="3" t="s">
        <v>765</v>
      </c>
    </row>
    <row r="609" spans="5:5" x14ac:dyDescent="0.25">
      <c r="E609" s="1" t="s">
        <v>766</v>
      </c>
    </row>
    <row r="610" spans="5:5" x14ac:dyDescent="0.25">
      <c r="E610" s="3" t="s">
        <v>314</v>
      </c>
    </row>
    <row r="613" spans="5:5" x14ac:dyDescent="0.25">
      <c r="E613" s="32" t="s">
        <v>67</v>
      </c>
    </row>
    <row r="614" spans="5:5" x14ac:dyDescent="0.25">
      <c r="E614" s="3" t="s">
        <v>86</v>
      </c>
    </row>
    <row r="616" spans="5:5" x14ac:dyDescent="0.25">
      <c r="E616" s="32" t="s">
        <v>88</v>
      </c>
    </row>
    <row r="617" spans="5:5" x14ac:dyDescent="0.25">
      <c r="E617" s="3" t="s">
        <v>100</v>
      </c>
    </row>
    <row r="619" spans="5:5" x14ac:dyDescent="0.25">
      <c r="E619" s="32" t="s">
        <v>89</v>
      </c>
    </row>
    <row r="620" spans="5:5" x14ac:dyDescent="0.25">
      <c r="E620" s="3" t="s">
        <v>210</v>
      </c>
    </row>
    <row r="622" spans="5:5" x14ac:dyDescent="0.25">
      <c r="E622" s="32" t="s">
        <v>61</v>
      </c>
    </row>
    <row r="623" spans="5:5" x14ac:dyDescent="0.25">
      <c r="E623" s="3" t="s">
        <v>767</v>
      </c>
    </row>
    <row r="625" spans="5:36" x14ac:dyDescent="0.25">
      <c r="E625" s="32" t="s">
        <v>62</v>
      </c>
    </row>
    <row r="626" spans="5:36" x14ac:dyDescent="0.25">
      <c r="E626" s="3" t="s">
        <v>768</v>
      </c>
    </row>
    <row r="628" spans="5:36" x14ac:dyDescent="0.25">
      <c r="E628" s="32" t="s">
        <v>64</v>
      </c>
    </row>
    <row r="629" spans="5:36" x14ac:dyDescent="0.25">
      <c r="E629" s="3" t="s">
        <v>769</v>
      </c>
    </row>
    <row r="630" spans="5:36" x14ac:dyDescent="0.25">
      <c r="E630" s="3" t="s">
        <v>773</v>
      </c>
      <c r="W630" s="1" t="s">
        <v>771</v>
      </c>
      <c r="AE630" s="1" t="s">
        <v>772</v>
      </c>
      <c r="AJ630" s="1" t="s">
        <v>772</v>
      </c>
    </row>
    <row r="632" spans="5:36" x14ac:dyDescent="0.25">
      <c r="E632" s="32" t="s">
        <v>63</v>
      </c>
    </row>
    <row r="633" spans="5:36" x14ac:dyDescent="0.25">
      <c r="E633" s="3" t="s">
        <v>770</v>
      </c>
    </row>
    <row r="634" spans="5:36" x14ac:dyDescent="0.25">
      <c r="E634" s="3" t="s">
        <v>774</v>
      </c>
      <c r="W634" s="1" t="s">
        <v>771</v>
      </c>
      <c r="AE634" s="1" t="s">
        <v>775</v>
      </c>
    </row>
    <row r="636" spans="5:36" x14ac:dyDescent="0.25">
      <c r="E636" s="14" t="s">
        <v>2</v>
      </c>
      <c r="F636" s="15"/>
      <c r="G636" s="15"/>
      <c r="H636" s="15"/>
      <c r="I636" s="15"/>
      <c r="J636" s="15"/>
      <c r="K636" s="15"/>
      <c r="L636" s="15"/>
      <c r="M636" s="15"/>
      <c r="N636" s="15"/>
      <c r="O636" s="15"/>
      <c r="P636" s="15"/>
      <c r="Q636" s="15"/>
      <c r="R636" s="15"/>
      <c r="S636" s="15"/>
      <c r="T636" s="15"/>
      <c r="U636" s="15"/>
      <c r="V636" s="15"/>
      <c r="W636" s="15"/>
      <c r="X636" s="15"/>
      <c r="Y636" s="15"/>
      <c r="Z636" s="15"/>
      <c r="AA636" s="15"/>
      <c r="AB636" s="15"/>
      <c r="AC636" s="15"/>
      <c r="AE636" s="16" t="s">
        <v>21</v>
      </c>
    </row>
    <row r="637" spans="5:36" x14ac:dyDescent="0.25">
      <c r="E637" s="18" t="s">
        <v>826</v>
      </c>
      <c r="F637" s="15"/>
      <c r="G637" s="15"/>
      <c r="H637" s="15"/>
      <c r="I637" s="15"/>
      <c r="J637" s="15"/>
      <c r="K637" s="15"/>
      <c r="L637" s="15"/>
      <c r="M637" s="15"/>
      <c r="N637" s="15"/>
      <c r="O637" s="15"/>
      <c r="P637" s="15"/>
      <c r="Q637" s="15"/>
      <c r="R637" s="15"/>
      <c r="S637" s="15"/>
      <c r="T637" s="15"/>
      <c r="U637" s="15"/>
      <c r="V637" s="15"/>
      <c r="W637" s="15"/>
      <c r="X637" s="15"/>
      <c r="Y637" s="15"/>
      <c r="Z637" s="15"/>
      <c r="AA637" s="15"/>
      <c r="AB637" s="15"/>
      <c r="AC637" s="15"/>
      <c r="AE637" s="16"/>
    </row>
    <row r="638" spans="5:36" x14ac:dyDescent="0.25">
      <c r="E638" s="18" t="s">
        <v>213</v>
      </c>
      <c r="F638" s="15"/>
      <c r="G638" s="15"/>
      <c r="H638" s="15"/>
      <c r="I638" s="15"/>
      <c r="J638" s="15"/>
      <c r="K638" s="15"/>
      <c r="L638" s="15"/>
      <c r="M638" s="15"/>
      <c r="N638" s="15"/>
      <c r="O638" s="15"/>
      <c r="P638" s="15"/>
      <c r="Q638" s="15"/>
      <c r="R638" s="15"/>
      <c r="S638" s="15"/>
      <c r="T638" s="15"/>
      <c r="U638" s="15"/>
      <c r="V638" s="15"/>
      <c r="W638" s="15"/>
      <c r="X638" s="15"/>
      <c r="Y638" s="15"/>
      <c r="Z638" s="15"/>
      <c r="AA638" s="15"/>
      <c r="AB638" s="15"/>
      <c r="AC638" s="15"/>
      <c r="AE638" s="16" t="s">
        <v>209</v>
      </c>
    </row>
    <row r="639" spans="5:36" x14ac:dyDescent="0.25">
      <c r="E639" s="18" t="s">
        <v>71</v>
      </c>
      <c r="F639" s="15"/>
      <c r="G639" s="15"/>
      <c r="H639" s="15"/>
      <c r="I639" s="15"/>
      <c r="J639" s="15"/>
      <c r="K639" s="15"/>
      <c r="L639" s="15"/>
      <c r="M639" s="15"/>
      <c r="N639" s="15"/>
      <c r="O639" s="15"/>
      <c r="P639" s="15"/>
      <c r="Q639" s="15"/>
      <c r="R639" s="15"/>
      <c r="S639" s="15"/>
      <c r="T639" s="15"/>
      <c r="U639" s="15"/>
      <c r="V639" s="15"/>
      <c r="W639" s="15"/>
      <c r="X639" s="15"/>
      <c r="Y639" s="15"/>
      <c r="Z639" s="15"/>
      <c r="AA639" s="15"/>
      <c r="AB639" s="15"/>
      <c r="AC639" s="15"/>
      <c r="AE639" s="16" t="s">
        <v>22</v>
      </c>
    </row>
    <row r="640" spans="5:36" x14ac:dyDescent="0.25">
      <c r="E640" s="14"/>
      <c r="F640" s="15"/>
      <c r="G640" s="15"/>
      <c r="H640" s="15"/>
      <c r="I640" s="15"/>
      <c r="J640" s="15"/>
      <c r="K640" s="15"/>
      <c r="L640" s="15"/>
      <c r="M640" s="15"/>
      <c r="N640" s="15"/>
      <c r="O640" s="15"/>
      <c r="P640" s="15"/>
      <c r="Q640" s="15"/>
      <c r="R640" s="15"/>
      <c r="S640" s="15"/>
      <c r="T640" s="15"/>
      <c r="U640" s="15"/>
      <c r="V640" s="15"/>
      <c r="W640" s="15"/>
      <c r="X640" s="15"/>
      <c r="Y640" s="15"/>
      <c r="Z640" s="15"/>
      <c r="AA640" s="15"/>
      <c r="AB640" s="15"/>
      <c r="AC640" s="15"/>
      <c r="AE640" s="16" t="s">
        <v>829</v>
      </c>
    </row>
    <row r="641" spans="5:31" x14ac:dyDescent="0.25">
      <c r="E641" s="14" t="s">
        <v>216</v>
      </c>
      <c r="F641" s="15"/>
      <c r="G641" s="15"/>
      <c r="H641" s="15"/>
      <c r="I641" s="15"/>
      <c r="J641" s="15"/>
      <c r="K641" s="15"/>
      <c r="L641" s="15"/>
      <c r="M641" s="15"/>
      <c r="N641" s="15"/>
      <c r="O641" s="15"/>
      <c r="P641" s="15"/>
      <c r="Q641" s="15"/>
      <c r="R641" s="15"/>
      <c r="S641" s="15"/>
      <c r="T641" s="15"/>
      <c r="U641" s="15"/>
      <c r="V641" s="15"/>
      <c r="W641" s="15"/>
      <c r="X641" s="15"/>
      <c r="Y641" s="15"/>
      <c r="Z641" s="15"/>
      <c r="AA641" s="15"/>
      <c r="AB641" s="15"/>
      <c r="AC641" s="15"/>
      <c r="AE641" s="16" t="s">
        <v>108</v>
      </c>
    </row>
    <row r="642" spans="5:31" x14ac:dyDescent="0.25">
      <c r="E642" s="14" t="s">
        <v>827</v>
      </c>
      <c r="F642" s="15"/>
      <c r="G642" s="15"/>
      <c r="H642" s="15"/>
      <c r="I642" s="15"/>
      <c r="J642" s="15"/>
      <c r="K642" s="15"/>
      <c r="L642" s="15"/>
      <c r="M642" s="15"/>
      <c r="N642" s="15"/>
      <c r="O642" s="15"/>
      <c r="P642" s="15"/>
      <c r="Q642" s="15"/>
      <c r="R642" s="15"/>
      <c r="S642" s="15"/>
      <c r="T642" s="15"/>
      <c r="U642" s="15"/>
      <c r="V642" s="15"/>
      <c r="W642" s="15"/>
      <c r="X642" s="15"/>
      <c r="Y642" s="15"/>
      <c r="Z642" s="15"/>
      <c r="AA642" s="15"/>
      <c r="AB642" s="15"/>
      <c r="AC642" s="15"/>
      <c r="AE642" s="16" t="s">
        <v>126</v>
      </c>
    </row>
    <row r="643" spans="5:31" x14ac:dyDescent="0.25">
      <c r="E643" s="14" t="s">
        <v>194</v>
      </c>
      <c r="F643" s="15"/>
      <c r="G643" s="15"/>
      <c r="H643" s="15"/>
      <c r="I643" s="15"/>
      <c r="J643" s="15"/>
      <c r="K643" s="15"/>
      <c r="L643" s="15"/>
      <c r="M643" s="15"/>
      <c r="N643" s="15"/>
      <c r="O643" s="15"/>
      <c r="P643" s="15"/>
      <c r="Q643" s="15"/>
      <c r="R643" s="15"/>
      <c r="S643" s="15"/>
      <c r="T643" s="15"/>
      <c r="U643" s="15"/>
      <c r="V643" s="15"/>
      <c r="W643" s="15"/>
      <c r="X643" s="15"/>
      <c r="Y643" s="15"/>
      <c r="Z643" s="15"/>
      <c r="AA643" s="15"/>
      <c r="AB643" s="15"/>
      <c r="AC643" s="15"/>
      <c r="AE643" s="16" t="s">
        <v>830</v>
      </c>
    </row>
    <row r="644" spans="5:31" x14ac:dyDescent="0.25">
      <c r="E644" s="14"/>
      <c r="F644" s="15"/>
      <c r="G644" s="15"/>
      <c r="H644" s="15"/>
      <c r="I644" s="15"/>
      <c r="J644" s="15"/>
      <c r="K644" s="15"/>
      <c r="L644" s="15"/>
      <c r="M644" s="15"/>
      <c r="N644" s="15"/>
      <c r="O644" s="15"/>
      <c r="P644" s="15"/>
      <c r="Q644" s="15"/>
      <c r="R644" s="15"/>
      <c r="S644" s="15"/>
      <c r="T644" s="15"/>
      <c r="U644" s="15"/>
      <c r="V644" s="15"/>
      <c r="W644" s="15"/>
      <c r="X644" s="15"/>
      <c r="Y644" s="15"/>
      <c r="Z644" s="15"/>
      <c r="AA644" s="15"/>
      <c r="AB644" s="15"/>
      <c r="AC644" s="15"/>
      <c r="AE644" s="16" t="s">
        <v>191</v>
      </c>
    </row>
    <row r="645" spans="5:31" x14ac:dyDescent="0.25">
      <c r="E645" s="18" t="s">
        <v>195</v>
      </c>
      <c r="F645" s="15"/>
      <c r="G645" s="15"/>
      <c r="H645" s="15"/>
      <c r="I645" s="15"/>
      <c r="J645" s="15"/>
      <c r="K645" s="15"/>
      <c r="L645" s="15"/>
      <c r="M645" s="15"/>
      <c r="N645" s="15"/>
      <c r="O645" s="15"/>
      <c r="P645" s="15"/>
      <c r="Q645" s="15"/>
      <c r="R645" s="15"/>
      <c r="S645" s="15"/>
      <c r="T645" s="15"/>
      <c r="U645" s="15"/>
      <c r="V645" s="15"/>
      <c r="W645" s="15"/>
      <c r="X645" s="15"/>
      <c r="Y645" s="15"/>
      <c r="Z645" s="15"/>
      <c r="AA645" s="15"/>
      <c r="AB645" s="15"/>
      <c r="AC645" s="15"/>
      <c r="AE645" s="16" t="s">
        <v>831</v>
      </c>
    </row>
    <row r="646" spans="5:31" x14ac:dyDescent="0.25">
      <c r="E646" s="18" t="s">
        <v>196</v>
      </c>
      <c r="F646" s="15"/>
      <c r="G646" s="15"/>
      <c r="H646" s="15"/>
      <c r="I646" s="15"/>
      <c r="J646" s="15"/>
      <c r="K646" s="15"/>
      <c r="L646" s="15"/>
      <c r="M646" s="15"/>
      <c r="N646" s="15"/>
      <c r="O646" s="15"/>
      <c r="P646" s="15"/>
      <c r="Q646" s="15"/>
      <c r="R646" s="15"/>
      <c r="S646" s="15"/>
      <c r="T646" s="15"/>
      <c r="U646" s="15"/>
      <c r="V646" s="15"/>
      <c r="W646" s="15"/>
      <c r="X646" s="15"/>
      <c r="Y646" s="15"/>
      <c r="Z646" s="15"/>
      <c r="AA646" s="15"/>
      <c r="AB646" s="15"/>
      <c r="AC646" s="15"/>
      <c r="AE646" s="16" t="s">
        <v>832</v>
      </c>
    </row>
    <row r="647" spans="5:31" x14ac:dyDescent="0.25">
      <c r="E647" s="14"/>
      <c r="F647" s="15"/>
      <c r="G647" s="15"/>
      <c r="H647" s="15"/>
      <c r="I647" s="15"/>
      <c r="J647" s="15"/>
      <c r="K647" s="15"/>
      <c r="L647" s="15"/>
      <c r="M647" s="15"/>
      <c r="N647" s="15"/>
      <c r="O647" s="15"/>
      <c r="P647" s="15"/>
      <c r="Q647" s="15"/>
      <c r="R647" s="15"/>
      <c r="S647" s="15"/>
      <c r="T647" s="15"/>
      <c r="U647" s="15"/>
      <c r="V647" s="15"/>
      <c r="W647" s="15"/>
      <c r="X647" s="15"/>
      <c r="Y647" s="15"/>
      <c r="Z647" s="15"/>
      <c r="AA647" s="15"/>
      <c r="AB647" s="15"/>
      <c r="AC647" s="15"/>
      <c r="AE647" s="16" t="s">
        <v>20</v>
      </c>
    </row>
    <row r="648" spans="5:31" x14ac:dyDescent="0.25">
      <c r="E648" s="18" t="s">
        <v>214</v>
      </c>
      <c r="F648" s="15"/>
      <c r="G648" s="15"/>
      <c r="H648" s="15"/>
      <c r="I648" s="15"/>
      <c r="J648" s="15"/>
      <c r="K648" s="15"/>
      <c r="L648" s="15"/>
      <c r="M648" s="15"/>
      <c r="N648" s="15"/>
      <c r="O648" s="15"/>
      <c r="P648" s="15"/>
      <c r="Q648" s="15"/>
      <c r="R648" s="15"/>
      <c r="S648" s="15"/>
      <c r="T648" s="15"/>
      <c r="U648" s="15"/>
      <c r="V648" s="15"/>
      <c r="W648" s="15"/>
      <c r="X648" s="15"/>
      <c r="Y648" s="15"/>
      <c r="Z648" s="15"/>
      <c r="AA648" s="15"/>
      <c r="AB648" s="15"/>
      <c r="AC648" s="15"/>
      <c r="AE648" s="16"/>
    </row>
    <row r="649" spans="5:31" x14ac:dyDescent="0.25">
      <c r="E649" s="14" t="s">
        <v>215</v>
      </c>
      <c r="F649" s="15"/>
      <c r="G649" s="15"/>
      <c r="H649" s="15"/>
      <c r="I649" s="15"/>
      <c r="J649" s="15"/>
      <c r="K649" s="15"/>
      <c r="L649" s="15"/>
      <c r="M649" s="15"/>
      <c r="N649" s="15"/>
      <c r="O649" s="15"/>
      <c r="P649" s="15"/>
      <c r="Q649" s="15"/>
      <c r="R649" s="15"/>
      <c r="S649" s="15"/>
      <c r="T649" s="15"/>
      <c r="U649" s="15"/>
      <c r="V649" s="15"/>
      <c r="W649" s="15"/>
      <c r="X649" s="15"/>
      <c r="Y649" s="15"/>
      <c r="Z649" s="15"/>
      <c r="AA649" s="15"/>
      <c r="AB649" s="15"/>
      <c r="AC649" s="15"/>
      <c r="AE649" s="16" t="s">
        <v>28</v>
      </c>
    </row>
    <row r="650" spans="5:31" x14ac:dyDescent="0.25">
      <c r="E650" s="18" t="s">
        <v>134</v>
      </c>
      <c r="F650" s="15"/>
      <c r="G650" s="15"/>
      <c r="H650" s="15"/>
      <c r="I650" s="15"/>
      <c r="J650" s="15"/>
      <c r="K650" s="15"/>
      <c r="L650" s="15"/>
      <c r="M650" s="15"/>
      <c r="N650" s="15"/>
      <c r="O650" s="15"/>
      <c r="P650" s="15"/>
      <c r="Q650" s="15"/>
      <c r="R650" s="15"/>
      <c r="S650" s="15"/>
      <c r="T650" s="15"/>
      <c r="U650" s="15"/>
      <c r="V650" s="15"/>
      <c r="W650" s="15"/>
      <c r="X650" s="15"/>
      <c r="Y650" s="15"/>
      <c r="Z650" s="15"/>
      <c r="AA650" s="15"/>
      <c r="AB650" s="15"/>
      <c r="AC650" s="15"/>
      <c r="AE650" s="16" t="s">
        <v>23</v>
      </c>
    </row>
    <row r="652" spans="5:31" x14ac:dyDescent="0.25">
      <c r="E652" s="14" t="s">
        <v>37</v>
      </c>
    </row>
    <row r="653" spans="5:31" x14ac:dyDescent="0.25">
      <c r="E653" s="14"/>
    </row>
    <row r="654" spans="5:31" x14ac:dyDescent="0.25">
      <c r="E654" s="14" t="s">
        <v>106</v>
      </c>
    </row>
    <row r="655" spans="5:31" x14ac:dyDescent="0.25">
      <c r="E655" s="14" t="s">
        <v>198</v>
      </c>
    </row>
    <row r="656" spans="5:31" x14ac:dyDescent="0.25">
      <c r="E656" s="14" t="s">
        <v>199</v>
      </c>
    </row>
    <row r="657" spans="5:5" x14ac:dyDescent="0.25">
      <c r="E657" s="14" t="s">
        <v>73</v>
      </c>
    </row>
    <row r="658" spans="5:5" x14ac:dyDescent="0.25">
      <c r="E658" s="14" t="s">
        <v>200</v>
      </c>
    </row>
    <row r="659" spans="5:5" x14ac:dyDescent="0.25">
      <c r="E659" s="14" t="s">
        <v>74</v>
      </c>
    </row>
    <row r="660" spans="5:5" x14ac:dyDescent="0.25">
      <c r="E660" s="14" t="s">
        <v>109</v>
      </c>
    </row>
    <row r="661" spans="5:5" x14ac:dyDescent="0.25">
      <c r="E661" s="14"/>
    </row>
    <row r="662" spans="5:5" x14ac:dyDescent="0.25">
      <c r="E662" s="14" t="s">
        <v>828</v>
      </c>
    </row>
    <row r="664" spans="5:5" customFormat="1" x14ac:dyDescent="0.25">
      <c r="E664" s="1" t="s">
        <v>787</v>
      </c>
    </row>
    <row r="665" spans="5:5" customFormat="1" x14ac:dyDescent="0.25"/>
    <row r="666" spans="5:5" customFormat="1" x14ac:dyDescent="0.25">
      <c r="E666" s="2" t="s">
        <v>4</v>
      </c>
    </row>
    <row r="977" spans="5:5" customFormat="1" x14ac:dyDescent="0.25">
      <c r="E977" s="2" t="s">
        <v>5</v>
      </c>
    </row>
    <row r="1177" spans="5:5" customFormat="1" x14ac:dyDescent="0.25">
      <c r="E1177" s="21" t="s">
        <v>833</v>
      </c>
    </row>
    <row r="1178" spans="5:5" customFormat="1" x14ac:dyDescent="0.25">
      <c r="E1178" t="s">
        <v>834</v>
      </c>
    </row>
    <row r="1194" spans="3:5" x14ac:dyDescent="0.25">
      <c r="C1194" s="20">
        <v>0</v>
      </c>
      <c r="E1194" s="1" t="s">
        <v>817</v>
      </c>
    </row>
    <row r="1195" spans="3:5" x14ac:dyDescent="0.25">
      <c r="E1195" s="3" t="s">
        <v>835</v>
      </c>
    </row>
    <row r="1196" spans="3:5" x14ac:dyDescent="0.25">
      <c r="E1196" s="1" t="s">
        <v>836</v>
      </c>
    </row>
    <row r="1197" spans="3:5" x14ac:dyDescent="0.25">
      <c r="E1197" s="3" t="s">
        <v>72</v>
      </c>
    </row>
    <row r="1200" spans="3:5" x14ac:dyDescent="0.25">
      <c r="E1200" s="32" t="s">
        <v>67</v>
      </c>
    </row>
    <row r="1201" spans="5:17" x14ac:dyDescent="0.25">
      <c r="E1201" s="3" t="s">
        <v>86</v>
      </c>
    </row>
    <row r="1203" spans="5:17" x14ac:dyDescent="0.25">
      <c r="E1203" s="32" t="s">
        <v>88</v>
      </c>
    </row>
    <row r="1204" spans="5:17" x14ac:dyDescent="0.25">
      <c r="E1204" s="3" t="s">
        <v>100</v>
      </c>
    </row>
    <row r="1206" spans="5:17" x14ac:dyDescent="0.25">
      <c r="E1206" s="32" t="s">
        <v>89</v>
      </c>
    </row>
    <row r="1207" spans="5:17" x14ac:dyDescent="0.25">
      <c r="E1207" s="3" t="s">
        <v>837</v>
      </c>
    </row>
    <row r="1209" spans="5:17" x14ac:dyDescent="0.25">
      <c r="E1209" s="32" t="s">
        <v>61</v>
      </c>
    </row>
    <row r="1210" spans="5:17" x14ac:dyDescent="0.25">
      <c r="E1210" s="3" t="s">
        <v>838</v>
      </c>
    </row>
    <row r="1211" spans="5:17" x14ac:dyDescent="0.25">
      <c r="E1211" s="3" t="s">
        <v>841</v>
      </c>
      <c r="Q1211" s="1" t="s">
        <v>842</v>
      </c>
    </row>
    <row r="1212" spans="5:17" x14ac:dyDescent="0.25">
      <c r="E1212" s="3" t="s">
        <v>843</v>
      </c>
      <c r="Q1212" s="31" t="s">
        <v>844</v>
      </c>
    </row>
    <row r="1213" spans="5:17" x14ac:dyDescent="0.25">
      <c r="E1213" s="3" t="s">
        <v>845</v>
      </c>
      <c r="Q1213" s="1" t="s">
        <v>846</v>
      </c>
    </row>
    <row r="1215" spans="5:17" x14ac:dyDescent="0.25">
      <c r="E1215" s="32" t="s">
        <v>62</v>
      </c>
    </row>
    <row r="1216" spans="5:17" x14ac:dyDescent="0.25">
      <c r="E1216" s="3" t="s">
        <v>847</v>
      </c>
      <c r="Q1216" s="1" t="s">
        <v>848</v>
      </c>
    </row>
    <row r="1218" spans="5:17" x14ac:dyDescent="0.25">
      <c r="E1218" s="32" t="s">
        <v>64</v>
      </c>
    </row>
    <row r="1219" spans="5:17" x14ac:dyDescent="0.25">
      <c r="E1219" s="3" t="s">
        <v>839</v>
      </c>
    </row>
    <row r="1221" spans="5:17" x14ac:dyDescent="0.25">
      <c r="E1221" s="32" t="s">
        <v>63</v>
      </c>
    </row>
    <row r="1222" spans="5:17" x14ac:dyDescent="0.25">
      <c r="E1222" s="3" t="s">
        <v>840</v>
      </c>
    </row>
    <row r="1224" spans="5:17" customFormat="1" x14ac:dyDescent="0.25">
      <c r="E1224" s="22" t="s">
        <v>2</v>
      </c>
      <c r="F1224" s="23"/>
      <c r="G1224" s="23"/>
      <c r="H1224" s="23"/>
      <c r="I1224" s="23"/>
      <c r="J1224" s="23"/>
      <c r="K1224" s="23"/>
      <c r="L1224" s="23"/>
      <c r="M1224" s="23"/>
      <c r="N1224" s="23"/>
      <c r="O1224" s="23"/>
      <c r="P1224" s="23"/>
      <c r="Q1224" s="23"/>
    </row>
    <row r="1225" spans="5:17" customFormat="1" x14ac:dyDescent="0.25">
      <c r="E1225" s="22" t="s">
        <v>68</v>
      </c>
      <c r="F1225" s="23"/>
      <c r="G1225" s="23"/>
      <c r="H1225" s="23"/>
      <c r="I1225" s="23"/>
      <c r="J1225" s="23"/>
      <c r="K1225" s="23"/>
      <c r="L1225" s="23"/>
      <c r="M1225" s="23"/>
      <c r="N1225" s="23"/>
      <c r="O1225" s="23"/>
      <c r="P1225" s="23"/>
      <c r="Q1225" s="23"/>
    </row>
    <row r="1226" spans="5:17" customFormat="1" x14ac:dyDescent="0.25">
      <c r="E1226" s="22" t="s">
        <v>849</v>
      </c>
      <c r="F1226" s="23"/>
      <c r="G1226" s="23"/>
      <c r="H1226" s="23"/>
      <c r="I1226" s="23"/>
      <c r="J1226" s="23"/>
      <c r="K1226" s="23"/>
      <c r="L1226" s="23"/>
      <c r="M1226" s="23"/>
      <c r="N1226" s="23"/>
      <c r="O1226" s="23"/>
      <c r="P1226" s="23"/>
      <c r="Q1226" s="23"/>
    </row>
    <row r="1227" spans="5:17" customFormat="1" x14ac:dyDescent="0.25">
      <c r="E1227" s="22" t="s">
        <v>66</v>
      </c>
    </row>
    <row r="1228" spans="5:17" customFormat="1" x14ac:dyDescent="0.25">
      <c r="E1228" s="22" t="s">
        <v>124</v>
      </c>
    </row>
    <row r="1229" spans="5:17" customFormat="1" x14ac:dyDescent="0.25">
      <c r="E1229" s="22" t="s">
        <v>850</v>
      </c>
    </row>
    <row r="1230" spans="5:17" customFormat="1" x14ac:dyDescent="0.25">
      <c r="E1230" s="22" t="s">
        <v>851</v>
      </c>
    </row>
    <row r="1231" spans="5:17" customFormat="1" x14ac:dyDescent="0.25">
      <c r="E1231" s="22" t="s">
        <v>852</v>
      </c>
    </row>
    <row r="1232" spans="5:17" customFormat="1" x14ac:dyDescent="0.25"/>
    <row r="1233" spans="5:5" customFormat="1" x14ac:dyDescent="0.25">
      <c r="E1233" s="24" t="s">
        <v>21</v>
      </c>
    </row>
    <row r="1234" spans="5:5" customFormat="1" x14ac:dyDescent="0.25">
      <c r="E1234" s="24"/>
    </row>
    <row r="1235" spans="5:5" customFormat="1" x14ac:dyDescent="0.25">
      <c r="E1235" s="24" t="s">
        <v>853</v>
      </c>
    </row>
    <row r="1236" spans="5:5" customFormat="1" x14ac:dyDescent="0.25">
      <c r="E1236" s="24" t="s">
        <v>22</v>
      </c>
    </row>
    <row r="1237" spans="5:5" customFormat="1" x14ac:dyDescent="0.25">
      <c r="E1237" s="24" t="s">
        <v>854</v>
      </c>
    </row>
    <row r="1238" spans="5:5" customFormat="1" x14ac:dyDescent="0.25">
      <c r="E1238" s="24" t="s">
        <v>78</v>
      </c>
    </row>
    <row r="1239" spans="5:5" customFormat="1" x14ac:dyDescent="0.25">
      <c r="E1239" s="24" t="s">
        <v>855</v>
      </c>
    </row>
    <row r="1240" spans="5:5" customFormat="1" x14ac:dyDescent="0.25">
      <c r="E1240" s="24" t="s">
        <v>856</v>
      </c>
    </row>
    <row r="1241" spans="5:5" customFormat="1" x14ac:dyDescent="0.25">
      <c r="E1241" s="24" t="s">
        <v>857</v>
      </c>
    </row>
    <row r="1243" spans="5:5" customFormat="1" x14ac:dyDescent="0.25">
      <c r="E1243" s="24" t="s">
        <v>28</v>
      </c>
    </row>
    <row r="1244" spans="5:5" customFormat="1" x14ac:dyDescent="0.25">
      <c r="E1244" s="24" t="s">
        <v>23</v>
      </c>
    </row>
    <row r="1245" spans="5:5" customFormat="1" x14ac:dyDescent="0.25"/>
    <row r="1246" spans="5:5" customFormat="1" x14ac:dyDescent="0.25">
      <c r="E1246" s="2" t="s">
        <v>4</v>
      </c>
    </row>
    <row r="1378" spans="5:5" customFormat="1" x14ac:dyDescent="0.25">
      <c r="E1378" s="2" t="s">
        <v>5</v>
      </c>
    </row>
    <row r="1510" spans="5:5" customFormat="1" x14ac:dyDescent="0.25">
      <c r="E1510" s="21" t="s">
        <v>858</v>
      </c>
    </row>
    <row r="1511" spans="5:5" customFormat="1" x14ac:dyDescent="0.25">
      <c r="E1511" t="s">
        <v>859</v>
      </c>
    </row>
    <row r="1543" spans="3:3" x14ac:dyDescent="0.25">
      <c r="C1543" s="4">
        <v>0</v>
      </c>
    </row>
  </sheetData>
  <hyperlinks>
    <hyperlink ref="E210" r:id="rId1" display="https://teams.microsoft.com/l/message/19:11b3f41f-764b-4fe4-9587-e79a25a0f9bb_c869a345-f176-4ecc-a5d1-ed669c946231@unq.gbl.spaces/1728275035410?context=%7B%22contextType%22%3A%22chat%22%7D" xr:uid="{8F74B384-18B4-431C-8611-41AF358C8BA7}"/>
    <hyperlink ref="E577" r:id="rId2" display="https://teams.microsoft.com/l/message/19:11b3f41f-764b-4fe4-9587-e79a25a0f9bb_c869a345-f176-4ecc-a5d1-ed669c946231@unq.gbl.spaces/1728448746047?context=%7B%22contextType%22%3A%22chat%22%7D" xr:uid="{D7E84A69-933C-4A78-B6A9-E85B7A1ECD4B}"/>
    <hyperlink ref="E1177" r:id="rId3" display="https://teams.microsoft.com/l/message/19:14ca7fc4-e9b6-4fce-8af4-6f8123b26a54_c869a345-f176-4ecc-a5d1-ed669c946231@unq.gbl.spaces/1728457631740?context=%7B%22contextType%22%3A%22chat%22%7D" xr:uid="{A134BADB-6198-486B-AA7A-8A1D1A8FFB64}"/>
    <hyperlink ref="E1510" r:id="rId4" display="https://teams.microsoft.com/l/message/19:6591ef35-3cc7-49cb-8f66-b0a6ffed7230_c869a345-f176-4ecc-a5d1-ed669c946231@unq.gbl.spaces/1728465806037?context=%7B%22contextType%22%3A%22chat%22%7D" xr:uid="{DE46382C-BAB2-4B28-8E86-46E52E80D43E}"/>
  </hyperlinks>
  <pageMargins left="0.7" right="0.7" top="0.75" bottom="0.75" header="0.3" footer="0.3"/>
  <drawing r:id="rId5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4C31B1-D59D-4F23-BF56-A8F9D9668429}">
  <dimension ref="B2:C4"/>
  <sheetViews>
    <sheetView tabSelected="1" zoomScale="85" zoomScaleNormal="85" workbookViewId="0">
      <selection activeCell="B2" sqref="B2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860</v>
      </c>
    </row>
    <row r="4" spans="2:3" x14ac:dyDescent="0.25">
      <c r="C4" s="4">
        <v>0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07D40-A6FF-4CAA-AB13-B2B32A880B17}">
  <dimension ref="D2:BG25"/>
  <sheetViews>
    <sheetView zoomScaleNormal="100" workbookViewId="0">
      <selection activeCell="AD26" sqref="AD26"/>
    </sheetView>
  </sheetViews>
  <sheetFormatPr defaultColWidth="2.85546875" defaultRowHeight="15" x14ac:dyDescent="0.25"/>
  <cols>
    <col min="1" max="16384" width="2.85546875" style="3"/>
  </cols>
  <sheetData>
    <row r="2" spans="4:59" x14ac:dyDescent="0.25">
      <c r="BG2" s="1" t="s">
        <v>0</v>
      </c>
    </row>
    <row r="4" spans="4:59" x14ac:dyDescent="0.25">
      <c r="D4" s="4">
        <v>1</v>
      </c>
    </row>
    <row r="15" spans="4:59" x14ac:dyDescent="0.25">
      <c r="AK15" s="5" t="s">
        <v>6</v>
      </c>
      <c r="AL15" s="5" t="s">
        <v>7</v>
      </c>
      <c r="AM15" s="5" t="s">
        <v>8</v>
      </c>
      <c r="AN15" s="5" t="s">
        <v>9</v>
      </c>
      <c r="AO15" s="5" t="s">
        <v>10</v>
      </c>
      <c r="AP15" s="5" t="s">
        <v>11</v>
      </c>
      <c r="AQ15" s="5" t="s">
        <v>12</v>
      </c>
      <c r="AR15" s="5" t="s">
        <v>13</v>
      </c>
      <c r="AS15" s="5" t="s">
        <v>14</v>
      </c>
      <c r="AT15" s="5" t="s">
        <v>15</v>
      </c>
    </row>
    <row r="16" spans="4:59" x14ac:dyDescent="0.25">
      <c r="AK16" s="5" t="s">
        <v>16</v>
      </c>
      <c r="AL16" s="5" t="s">
        <v>17</v>
      </c>
      <c r="AM16" s="5" t="s">
        <v>18</v>
      </c>
    </row>
    <row r="25" spans="35:35" x14ac:dyDescent="0.25">
      <c r="AI25" s="15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999262-DC50-4D34-B13A-5E9302A2E5DF}">
  <dimension ref="B2:BJ21"/>
  <sheetViews>
    <sheetView workbookViewId="0">
      <selection activeCell="AP2" sqref="AP2"/>
    </sheetView>
  </sheetViews>
  <sheetFormatPr defaultColWidth="2.85546875" defaultRowHeight="15" x14ac:dyDescent="0.25"/>
  <cols>
    <col min="1" max="16384" width="2.85546875" style="3"/>
  </cols>
  <sheetData>
    <row r="2" spans="2:62" x14ac:dyDescent="0.25">
      <c r="B2" s="6">
        <v>1</v>
      </c>
      <c r="V2" s="7">
        <v>2</v>
      </c>
      <c r="AP2" s="8">
        <v>3</v>
      </c>
      <c r="BJ2" s="9">
        <v>4</v>
      </c>
    </row>
    <row r="21" spans="2:42" x14ac:dyDescent="0.25">
      <c r="B21" s="10">
        <v>5</v>
      </c>
      <c r="V21" s="11">
        <v>6</v>
      </c>
      <c r="AP21" s="12">
        <v>7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8369FE-514E-42E8-8752-FAD7A3142B61}">
  <dimension ref="B2:C4"/>
  <sheetViews>
    <sheetView zoomScale="85" zoomScaleNormal="85" workbookViewId="0">
      <selection activeCell="BF22" sqref="BF22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104</v>
      </c>
      <c r="C2"/>
    </row>
    <row r="3" spans="2:3" x14ac:dyDescent="0.25">
      <c r="B3" s="26" t="s">
        <v>105</v>
      </c>
      <c r="C3"/>
    </row>
    <row r="4" spans="2:3" x14ac:dyDescent="0.25">
      <c r="B4"/>
      <c r="C4" s="4"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673446-2748-47AF-B269-61A8D64D24F0}">
  <dimension ref="B2:BH127"/>
  <sheetViews>
    <sheetView topLeftCell="A8" zoomScale="85" zoomScaleNormal="85" workbookViewId="0">
      <selection activeCell="E56" sqref="E56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250</v>
      </c>
    </row>
    <row r="4" spans="2:5" x14ac:dyDescent="0.25">
      <c r="C4" s="20">
        <v>0</v>
      </c>
      <c r="E4" s="1" t="s">
        <v>251</v>
      </c>
    </row>
    <row r="5" spans="2:5" x14ac:dyDescent="0.25">
      <c r="E5" s="1" t="s">
        <v>138</v>
      </c>
    </row>
    <row r="7" spans="2:5" x14ac:dyDescent="0.25">
      <c r="E7" s="21" t="s">
        <v>252</v>
      </c>
    </row>
    <row r="8" spans="2:5" x14ac:dyDescent="0.25">
      <c r="E8" t="s">
        <v>253</v>
      </c>
    </row>
    <row r="23" spans="5:60" x14ac:dyDescent="0.25">
      <c r="E23" s="1" t="s">
        <v>36</v>
      </c>
      <c r="M23" s="1" t="s">
        <v>178</v>
      </c>
      <c r="Y23" s="1" t="s">
        <v>179</v>
      </c>
      <c r="AM23" s="1" t="s">
        <v>180</v>
      </c>
      <c r="AT23" s="1" t="s">
        <v>181</v>
      </c>
      <c r="BA23" s="1" t="s">
        <v>231</v>
      </c>
      <c r="BH23" s="1" t="s">
        <v>232</v>
      </c>
    </row>
    <row r="25" spans="5:60" x14ac:dyDescent="0.25">
      <c r="E25" s="3" t="s">
        <v>255</v>
      </c>
      <c r="M25" s="3" t="s">
        <v>233</v>
      </c>
      <c r="Y25" s="3" t="s">
        <v>234</v>
      </c>
      <c r="AM25" s="3" t="s">
        <v>236</v>
      </c>
      <c r="AT25" s="3" t="s">
        <v>237</v>
      </c>
    </row>
    <row r="26" spans="5:60" x14ac:dyDescent="0.25">
      <c r="E26" s="3" t="s">
        <v>256</v>
      </c>
      <c r="M26" s="3" t="s">
        <v>270</v>
      </c>
      <c r="Y26" s="3" t="s">
        <v>271</v>
      </c>
      <c r="AM26" s="3" t="s">
        <v>274</v>
      </c>
      <c r="AT26" s="3" t="s">
        <v>279</v>
      </c>
    </row>
    <row r="28" spans="5:60" x14ac:dyDescent="0.25">
      <c r="E28" s="3" t="s">
        <v>254</v>
      </c>
      <c r="AM28" s="3" t="s">
        <v>273</v>
      </c>
      <c r="AT28" s="3" t="s">
        <v>278</v>
      </c>
    </row>
    <row r="29" spans="5:60" x14ac:dyDescent="0.25">
      <c r="E29" s="3" t="s">
        <v>257</v>
      </c>
      <c r="AM29" s="3" t="s">
        <v>159</v>
      </c>
      <c r="AT29" s="3" t="s">
        <v>166</v>
      </c>
    </row>
    <row r="30" spans="5:60" x14ac:dyDescent="0.25">
      <c r="E30" s="3" t="s">
        <v>258</v>
      </c>
      <c r="AM30" s="3" t="s">
        <v>163</v>
      </c>
      <c r="AT30" s="3" t="s">
        <v>170</v>
      </c>
    </row>
    <row r="31" spans="5:60" x14ac:dyDescent="0.25">
      <c r="E31" s="3" t="s">
        <v>259</v>
      </c>
      <c r="AM31" s="3" t="s">
        <v>184</v>
      </c>
      <c r="AT31" s="3" t="s">
        <v>185</v>
      </c>
    </row>
    <row r="32" spans="5:60" x14ac:dyDescent="0.25">
      <c r="E32" s="3" t="s">
        <v>230</v>
      </c>
      <c r="AM32" s="3" t="s">
        <v>275</v>
      </c>
      <c r="AT32" s="3" t="s">
        <v>207</v>
      </c>
    </row>
    <row r="33" spans="5:60" x14ac:dyDescent="0.25">
      <c r="E33" s="3" t="s">
        <v>260</v>
      </c>
      <c r="AM33" s="3" t="s">
        <v>186</v>
      </c>
      <c r="AT33" s="3" t="s">
        <v>187</v>
      </c>
    </row>
    <row r="34" spans="5:60" x14ac:dyDescent="0.25">
      <c r="E34" s="3" t="s">
        <v>261</v>
      </c>
      <c r="AM34" s="3" t="s">
        <v>276</v>
      </c>
      <c r="AT34" s="3" t="s">
        <v>280</v>
      </c>
    </row>
    <row r="36" spans="5:60" x14ac:dyDescent="0.25">
      <c r="E36" s="3" t="s">
        <v>262</v>
      </c>
      <c r="AM36" s="3" t="s">
        <v>277</v>
      </c>
      <c r="AT36" s="3" t="s">
        <v>281</v>
      </c>
      <c r="BA36" s="3" t="s">
        <v>272</v>
      </c>
      <c r="BH36" s="3" t="s">
        <v>289</v>
      </c>
    </row>
    <row r="37" spans="5:60" x14ac:dyDescent="0.25">
      <c r="E37" s="3" t="s">
        <v>263</v>
      </c>
      <c r="AM37" s="3" t="s">
        <v>277</v>
      </c>
      <c r="AT37" s="3" t="s">
        <v>282</v>
      </c>
      <c r="BA37" s="3" t="s">
        <v>272</v>
      </c>
      <c r="BH37" s="3" t="s">
        <v>290</v>
      </c>
    </row>
    <row r="38" spans="5:60" x14ac:dyDescent="0.25">
      <c r="E38" s="3" t="s">
        <v>264</v>
      </c>
      <c r="AM38" s="3" t="s">
        <v>277</v>
      </c>
      <c r="AT38" s="3" t="s">
        <v>283</v>
      </c>
      <c r="BA38" s="3" t="s">
        <v>272</v>
      </c>
      <c r="BH38" s="3" t="s">
        <v>291</v>
      </c>
    </row>
    <row r="39" spans="5:60" x14ac:dyDescent="0.25">
      <c r="E39" s="3" t="s">
        <v>265</v>
      </c>
      <c r="AM39" s="3" t="s">
        <v>277</v>
      </c>
      <c r="AT39" s="3" t="s">
        <v>284</v>
      </c>
      <c r="BA39" s="3" t="s">
        <v>272</v>
      </c>
      <c r="BH39" s="3" t="s">
        <v>292</v>
      </c>
    </row>
    <row r="40" spans="5:60" x14ac:dyDescent="0.25">
      <c r="E40" s="3" t="s">
        <v>266</v>
      </c>
      <c r="AM40" s="3" t="s">
        <v>277</v>
      </c>
      <c r="AT40" s="3" t="s">
        <v>285</v>
      </c>
      <c r="BA40" s="3" t="s">
        <v>272</v>
      </c>
      <c r="BH40" s="3" t="s">
        <v>293</v>
      </c>
    </row>
    <row r="41" spans="5:60" x14ac:dyDescent="0.25">
      <c r="E41" s="3" t="s">
        <v>267</v>
      </c>
      <c r="AM41" s="3" t="s">
        <v>277</v>
      </c>
      <c r="AT41" s="3" t="s">
        <v>286</v>
      </c>
      <c r="BA41" s="3" t="s">
        <v>272</v>
      </c>
      <c r="BH41" s="3" t="s">
        <v>294</v>
      </c>
    </row>
    <row r="42" spans="5:60" x14ac:dyDescent="0.25">
      <c r="E42" s="3" t="s">
        <v>268</v>
      </c>
      <c r="AM42" s="3" t="s">
        <v>277</v>
      </c>
      <c r="AT42" s="3" t="s">
        <v>287</v>
      </c>
      <c r="BA42" s="3" t="s">
        <v>272</v>
      </c>
      <c r="BH42" s="3" t="s">
        <v>295</v>
      </c>
    </row>
    <row r="43" spans="5:60" x14ac:dyDescent="0.25">
      <c r="E43" s="3" t="s">
        <v>269</v>
      </c>
      <c r="AM43" s="3" t="s">
        <v>277</v>
      </c>
      <c r="AT43" s="3" t="s">
        <v>288</v>
      </c>
      <c r="BA43" s="3" t="s">
        <v>272</v>
      </c>
      <c r="BH43" s="3" t="s">
        <v>296</v>
      </c>
    </row>
    <row r="45" spans="5:60" x14ac:dyDescent="0.25">
      <c r="E45" s="3" t="str">
        <f>"select '" &amp; TRIM(E25) &amp; "' AGREEMENT_NO, '" &amp; TRIM(M25) &amp; "' NPWP_NAME_OLD, '" &amp; TRIM(Y25) &amp; "' NPWP_NAME_NEW, '" &amp; TRIM(AM25) &amp; "' BILLING_TO_NPWP_OLD, ''" &amp; TRIM(AT25) &amp; "' BILLING_TO_NPWP_NEW union all"</f>
        <v>select '0002575/4/10/07/2024' AGREEMENT_NO, 'KAO INDONESIA' NPWP_NAME_OLD, 'PT. KAO INDONESIA' NPWP_NAME_NEW, '|10000784092000' BILLING_TO_NPWP_OLD, ''|0010000784092000' BILLING_TO_NPWP_NEW union all</v>
      </c>
    </row>
    <row r="46" spans="5:60" x14ac:dyDescent="0.25">
      <c r="E46" s="3" t="str">
        <f>"select '" &amp; TRIM(E26) &amp; "' AGREEMENT_NO, '" &amp; TRIM(M26) &amp; "' NPWP_NAME_OLD, '" &amp; TRIM(Y26) &amp; "' NPWP_NAME_NEW, '" &amp; TRIM(AM26) &amp; "' BILLING_TO_NPWP_OLD, ''" &amp; TRIM(AT26) &amp; "' BILLING_TO_NPWP_NEW union all"</f>
        <v>select '0002737/4/08/08/2024' AGREEMENT_NO, 'KOPERASI TELEKOMUNIKASI SELULAR' NPWP_NAME_OLD, 'KOPERASI TELEKOMUNIKASI SELULAR KISEL' NPWP_NAME_NEW, '|018079814062000' BILLING_TO_NPWP_OLD, ''|0018079814062000' BILLING_TO_NPWP_NEW union all</v>
      </c>
    </row>
    <row r="48" spans="5:60" x14ac:dyDescent="0.25">
      <c r="E48" s="3" t="str">
        <f t="shared" ref="E48:E54" si="0">"select '" &amp; TRIM(E28) &amp; "' AGREEMENT_NO, '" &amp; TRIM(AM28) &amp; "' BILLING_TO_NPWP_OLD, ''" &amp; TRIM(AT28) &amp; "' BILLING_TO_NPWP_NEW union all"</f>
        <v>select '0002629/4/08/07/2024' AGREEMENT_NO, '|406209841513000' BILLING_TO_NPWP_OLD, ''|0406209841513000' BILLING_TO_NPWP_NEW union all</v>
      </c>
    </row>
    <row r="49" spans="5:5" x14ac:dyDescent="0.25">
      <c r="E49" s="3" t="str">
        <f t="shared" si="0"/>
        <v>select '0002664/4/38/07/2024' AGREEMENT_NO, '|023546872028000' BILLING_TO_NPWP_OLD, ''|0023546872028000' BILLING_TO_NPWP_NEW union all</v>
      </c>
    </row>
    <row r="50" spans="5:5" x14ac:dyDescent="0.25">
      <c r="E50" s="3" t="str">
        <f t="shared" si="0"/>
        <v>select '0002214/4/10/04/2024' AGREEMENT_NO, '|013315965046000' BILLING_TO_NPWP_OLD, ''|0013315965046000' BILLING_TO_NPWP_NEW union all</v>
      </c>
    </row>
    <row r="51" spans="5:5" x14ac:dyDescent="0.25">
      <c r="E51" s="3" t="str">
        <f t="shared" si="0"/>
        <v>select '0002807/4/01/09/2024' AGREEMENT_NO, '|022618839016000' BILLING_TO_NPWP_OLD, ''|0022618839016000' BILLING_TO_NPWP_NEW union all</v>
      </c>
    </row>
    <row r="52" spans="5:5" x14ac:dyDescent="0.25">
      <c r="E52" s="3" t="str">
        <f t="shared" si="0"/>
        <v>select '0002361/4/08/05/2024' AGREEMENT_NO, '|001313257607300' BILLING_TO_NPWP_OLD, ''|0013132576073000' BILLING_TO_NPWP_NEW union all</v>
      </c>
    </row>
    <row r="53" spans="5:5" x14ac:dyDescent="0.25">
      <c r="E53" s="3" t="str">
        <f t="shared" si="0"/>
        <v>select '0002623/4/10/07/2024' AGREEMENT_NO, '|016743767092000' BILLING_TO_NPWP_OLD, ''|0016743767092000' BILLING_TO_NPWP_NEW union all</v>
      </c>
    </row>
    <row r="54" spans="5:5" x14ac:dyDescent="0.25">
      <c r="E54" s="3" t="str">
        <f t="shared" si="0"/>
        <v>select '0002628/4/10/07/2024' AGREEMENT_NO, '|013067806062000' BILLING_TO_NPWP_OLD, ''|0013067806062000' BILLING_TO_NPWP_NEW union all</v>
      </c>
    </row>
    <row r="56" spans="5:5" x14ac:dyDescent="0.25">
      <c r="E56" s="3" t="str">
        <f t="shared" ref="E56:E63" si="1">"select '" &amp; TRIM(E36) &amp; "' AGREEMENT_NO, '" &amp; TRIM(AM36) &amp; "' BILLING_TO_NPWP_OLD, ''" &amp; TRIM(AT36) &amp; "' BILLING_TO_NPWP_NEW, '" &amp; TRIM(BA36) &amp; "' NPWP_ADDRESS_OLD, '" &amp; TRIM(BH36) &amp; "' NPWP_ADDRESS_NEW union all"</f>
        <v>select '0002821/4/08/09/2024' AGREEMENT_NO, '|-' BILLING_TO_NPWP_OLD, ''|3174071305720000' BILLING_TO_NPWP_NEW, '-' NPWP_ADDRESS_OLD, 'Jl. Candaria 1 RT/RW 002/010, Kramat Pela, Kebayoran Baru, Jakarta Selatan' NPWP_ADDRESS_NEW union all</v>
      </c>
    </row>
    <row r="57" spans="5:5" x14ac:dyDescent="0.25">
      <c r="E57" s="3" t="str">
        <f t="shared" si="1"/>
        <v>select '0002822/4/08/09/2024' AGREEMENT_NO, '|-' BILLING_TO_NPWP_OLD, ''|3173050904790010' BILLING_TO_NPWP_NEW, '-' NPWP_ADDRESS_OLD, 'Jl. Sasak II Dalam, RT/RW 005/002, Kelapa Dua, Kebun Jeruk, Jakarta Barat' NPWP_ADDRESS_NEW union all</v>
      </c>
    </row>
    <row r="58" spans="5:5" x14ac:dyDescent="0.25">
      <c r="E58" s="3" t="str">
        <f t="shared" si="1"/>
        <v>select '0002823/4/08/09/2024' AGREEMENT_NO, '|-' BILLING_TO_NPWP_OLD, ''|3173030311010000' BILLING_TO_NPWP_NEW, '-' NPWP_ADDRESS_OLD, 'Jl. Kesederhanaan, RT/RW 008/004, Keagungan, Taman Sari, Jakarta Barat' NPWP_ADDRESS_NEW union all</v>
      </c>
    </row>
    <row r="59" spans="5:5" x14ac:dyDescent="0.25">
      <c r="E59" s="3" t="str">
        <f t="shared" si="1"/>
        <v>select '0002824/4/08/09/2024' AGREEMENT_NO, '|-' BILLING_TO_NPWP_OLD, ''|3175091610710000' BILLING_TO_NPWP_NEW, '-' NPWP_ADDRESS_OLD, 'Jl. Madrasah, RT/RW 004/005, Susukan, Ciracas, Jakarta Timur' NPWP_ADDRESS_NEW union all</v>
      </c>
    </row>
    <row r="60" spans="5:5" x14ac:dyDescent="0.25">
      <c r="E60" s="3" t="str">
        <f t="shared" si="1"/>
        <v>select '0002825/4/08/09/2024' AGREEMENT_NO, '|-' BILLING_TO_NPWP_OLD, ''|3171042405890000' BILLING_TO_NPWP_NEW, '-' NPWP_ADDRESS_OLD, 'Jl. Kramat Pulo Dalam, RT/RW 006/008, Kramat, Senen, Jakarta Pusat' NPWP_ADDRESS_NEW union all</v>
      </c>
    </row>
    <row r="61" spans="5:5" x14ac:dyDescent="0.25">
      <c r="E61" s="3" t="str">
        <f t="shared" si="1"/>
        <v>select '0002826/4/08/09/2024' AGREEMENT_NO, '|-' BILLING_TO_NPWP_OLD, ''|3174021504710000' BILLING_TO_NPWP_NEW, '-' NPWP_ADDRESS_OLD, 'Pedurenan Masjid RT/RW 001/004 Karet Kuningan, Setiabudhi, Jakarta Selatan' NPWP_ADDRESS_NEW union all</v>
      </c>
    </row>
    <row r="62" spans="5:5" x14ac:dyDescent="0.25">
      <c r="E62" s="3" t="str">
        <f t="shared" si="1"/>
        <v>select '0002827/4/08/09/2024' AGREEMENT_NO, '|-' BILLING_TO_NPWP_OLD, ''|3171030105940000' BILLING_TO_NPWP_NEW, '-' NPWP_ADDRESS_OLD, 'Rusun Komarudin Blok C LT 4/14, RT/RW 017/004, Penggilingan, Cakung, Jakarta Timur' NPWP_ADDRESS_NEW union all</v>
      </c>
    </row>
    <row r="63" spans="5:5" x14ac:dyDescent="0.25">
      <c r="E63" s="3" t="str">
        <f t="shared" si="1"/>
        <v>select '0002828/4/08/09/2024' AGREEMENT_NO, '|-' BILLING_TO_NPWP_OLD, ''|3174091202970000' BILLING_TO_NPWP_NEW, '-' NPWP_ADDRESS_OLD, 'Jl. Bukit Duri Tanjakan 3, RT/RW 013/012, Bukit Duri, Tebet, Jakarta Selatan' NPWP_ADDRESS_NEW union all</v>
      </c>
    </row>
    <row r="65" spans="5:29" x14ac:dyDescent="0.25">
      <c r="E65" s="1" t="s">
        <v>36</v>
      </c>
      <c r="M65" s="1" t="s">
        <v>178</v>
      </c>
      <c r="S65" s="1" t="s">
        <v>179</v>
      </c>
    </row>
    <row r="66" spans="5:29" x14ac:dyDescent="0.25">
      <c r="E66" s="3" t="s">
        <v>262</v>
      </c>
      <c r="M66" s="3" t="s">
        <v>272</v>
      </c>
      <c r="S66" s="3" t="s">
        <v>297</v>
      </c>
      <c r="AC66" s="3" t="str">
        <f t="shared" ref="AC66:AC73" si="2">"update IFINOPL.dbo.AGREEMENT_ASSET set NPWP_NAME = '" &amp; TRIM(S66) &amp; "' where AGREEMENT_NO = replace('" &amp; TRIM(E66) &amp; "', '/', '.');"</f>
        <v>update IFINOPL.dbo.AGREEMENT_ASSET set NPWP_NAME = 'IBNU ARFAN' where AGREEMENT_NO = replace('0002821/4/08/09/2024', '/', '.');</v>
      </c>
    </row>
    <row r="67" spans="5:29" x14ac:dyDescent="0.25">
      <c r="E67" s="3" t="s">
        <v>263</v>
      </c>
      <c r="M67" s="3" t="s">
        <v>272</v>
      </c>
      <c r="S67" s="3" t="s">
        <v>298</v>
      </c>
      <c r="AC67" s="3" t="str">
        <f t="shared" si="2"/>
        <v>update IFINOPL.dbo.AGREEMENT_ASSET set NPWP_NAME = 'AMINUDIN' where AGREEMENT_NO = replace('0002822/4/08/09/2024', '/', '.');</v>
      </c>
    </row>
    <row r="68" spans="5:29" x14ac:dyDescent="0.25">
      <c r="E68" s="3" t="s">
        <v>264</v>
      </c>
      <c r="M68" s="3" t="s">
        <v>272</v>
      </c>
      <c r="S68" s="3" t="s">
        <v>299</v>
      </c>
      <c r="AC68" s="3" t="str">
        <f t="shared" si="2"/>
        <v>update IFINOPL.dbo.AGREEMENT_ASSET set NPWP_NAME = 'MUHAMAD ALDO WIRAYUDA' where AGREEMENT_NO = replace('0002823/4/08/09/2024', '/', '.');</v>
      </c>
    </row>
    <row r="69" spans="5:29" x14ac:dyDescent="0.25">
      <c r="E69" s="3" t="s">
        <v>265</v>
      </c>
      <c r="M69" s="3" t="s">
        <v>272</v>
      </c>
      <c r="S69" s="3" t="s">
        <v>300</v>
      </c>
      <c r="AC69" s="3" t="str">
        <f t="shared" si="2"/>
        <v>update IFINOPL.dbo.AGREEMENT_ASSET set NPWP_NAME = 'AHMAD MARYADI' where AGREEMENT_NO = replace('0002824/4/08/09/2024', '/', '.');</v>
      </c>
    </row>
    <row r="70" spans="5:29" x14ac:dyDescent="0.25">
      <c r="E70" s="3" t="s">
        <v>266</v>
      </c>
      <c r="M70" s="3" t="s">
        <v>272</v>
      </c>
      <c r="S70" s="3" t="s">
        <v>301</v>
      </c>
      <c r="AC70" s="3" t="str">
        <f t="shared" si="2"/>
        <v>update IFINOPL.dbo.AGREEMENT_ASSET set NPWP_NAME = 'ENGGA WAHYUDI' where AGREEMENT_NO = replace('0002825/4/08/09/2024', '/', '.');</v>
      </c>
    </row>
    <row r="71" spans="5:29" x14ac:dyDescent="0.25">
      <c r="E71" s="3" t="s">
        <v>267</v>
      </c>
      <c r="M71" s="3" t="s">
        <v>272</v>
      </c>
      <c r="S71" s="3" t="s">
        <v>302</v>
      </c>
      <c r="AC71" s="3" t="str">
        <f t="shared" si="2"/>
        <v>update IFINOPL.dbo.AGREEMENT_ASSET set NPWP_NAME = 'PANJI NUGROHO' where AGREEMENT_NO = replace('0002826/4/08/09/2024', '/', '.');</v>
      </c>
    </row>
    <row r="72" spans="5:29" x14ac:dyDescent="0.25">
      <c r="E72" s="3" t="s">
        <v>268</v>
      </c>
      <c r="M72" s="3" t="s">
        <v>272</v>
      </c>
      <c r="S72" s="3" t="s">
        <v>303</v>
      </c>
      <c r="AC72" s="3" t="str">
        <f t="shared" si="2"/>
        <v>update IFINOPL.dbo.AGREEMENT_ASSET set NPWP_NAME = 'HASRUL AREF' where AGREEMENT_NO = replace('0002827/4/08/09/2024', '/', '.');</v>
      </c>
    </row>
    <row r="73" spans="5:29" x14ac:dyDescent="0.25">
      <c r="E73" s="3" t="s">
        <v>269</v>
      </c>
      <c r="M73" s="3" t="s">
        <v>272</v>
      </c>
      <c r="S73" s="3" t="s">
        <v>304</v>
      </c>
      <c r="AC73" s="3" t="str">
        <f t="shared" si="2"/>
        <v>update IFINOPL.dbo.AGREEMENT_ASSET set NPWP_NAME = 'RISKY RAMADHAN' where AGREEMENT_NO = replace('0002828/4/08/09/2024', '/', '.');</v>
      </c>
    </row>
    <row r="75" spans="5:29" x14ac:dyDescent="0.25">
      <c r="E75" s="22" t="s">
        <v>139</v>
      </c>
      <c r="F75" s="23"/>
      <c r="G75" s="23"/>
      <c r="H75" s="23"/>
      <c r="I75" s="23"/>
      <c r="J75" s="23"/>
      <c r="K75" s="23"/>
      <c r="L75" s="23"/>
      <c r="M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  <c r="AA75" s="23"/>
    </row>
    <row r="76" spans="5:29" x14ac:dyDescent="0.25">
      <c r="E76" s="22" t="s">
        <v>140</v>
      </c>
      <c r="F76" s="23"/>
      <c r="G76" s="23"/>
      <c r="H76" s="23"/>
      <c r="I76" s="23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  <c r="AA76" s="23"/>
    </row>
    <row r="77" spans="5:29" x14ac:dyDescent="0.25">
      <c r="E77" s="22"/>
      <c r="F77" s="23"/>
      <c r="G77" s="23"/>
      <c r="H77" s="23"/>
      <c r="I77" s="23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</row>
    <row r="78" spans="5:29" x14ac:dyDescent="0.25">
      <c r="E78" s="22" t="s">
        <v>141</v>
      </c>
      <c r="F78" s="23"/>
      <c r="G78" s="23"/>
      <c r="H78" s="23"/>
      <c r="I78" s="23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</row>
    <row r="79" spans="5:29" x14ac:dyDescent="0.25">
      <c r="E79" s="22" t="s">
        <v>142</v>
      </c>
      <c r="F79" s="23"/>
      <c r="G79" s="23"/>
      <c r="H79" s="23"/>
      <c r="I79" s="23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</row>
    <row r="80" spans="5:29" x14ac:dyDescent="0.25">
      <c r="E80" s="22" t="s">
        <v>143</v>
      </c>
      <c r="F80" s="23"/>
      <c r="G80" s="23"/>
      <c r="H80" s="23"/>
      <c r="I80" s="23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</row>
    <row r="82" spans="5:5" x14ac:dyDescent="0.25">
      <c r="E82" s="22" t="s">
        <v>144</v>
      </c>
    </row>
    <row r="83" spans="5:5" x14ac:dyDescent="0.25">
      <c r="E83" s="22" t="s">
        <v>145</v>
      </c>
    </row>
    <row r="84" spans="5:5" x14ac:dyDescent="0.25">
      <c r="E84" s="22" t="s">
        <v>146</v>
      </c>
    </row>
    <row r="85" spans="5:5" x14ac:dyDescent="0.25">
      <c r="E85" s="22"/>
    </row>
    <row r="86" spans="5:5" x14ac:dyDescent="0.25">
      <c r="E86" s="22" t="s">
        <v>43</v>
      </c>
    </row>
    <row r="87" spans="5:5" x14ac:dyDescent="0.25">
      <c r="E87" s="22"/>
    </row>
    <row r="88" spans="5:5" x14ac:dyDescent="0.25">
      <c r="E88" s="22" t="s">
        <v>147</v>
      </c>
    </row>
    <row r="89" spans="5:5" x14ac:dyDescent="0.25">
      <c r="E89" s="22"/>
    </row>
    <row r="90" spans="5:5" x14ac:dyDescent="0.25">
      <c r="E90" s="34"/>
    </row>
    <row r="91" spans="5:5" x14ac:dyDescent="0.25">
      <c r="E91" s="34"/>
    </row>
    <row r="92" spans="5:5" x14ac:dyDescent="0.25">
      <c r="E92" s="34"/>
    </row>
    <row r="93" spans="5:5" x14ac:dyDescent="0.25">
      <c r="E93" s="22"/>
    </row>
    <row r="94" spans="5:5" x14ac:dyDescent="0.25">
      <c r="E94" s="22" t="s">
        <v>148</v>
      </c>
    </row>
    <row r="95" spans="5:5" x14ac:dyDescent="0.25">
      <c r="E95" s="22" t="s">
        <v>149</v>
      </c>
    </row>
    <row r="97" spans="5:5" x14ac:dyDescent="0.25">
      <c r="E97" s="22" t="s">
        <v>150</v>
      </c>
    </row>
    <row r="99" spans="5:5" x14ac:dyDescent="0.25">
      <c r="E99" s="21" t="s">
        <v>305</v>
      </c>
    </row>
    <row r="100" spans="5:5" x14ac:dyDescent="0.25">
      <c r="E100" t="s">
        <v>306</v>
      </c>
    </row>
    <row r="127" spans="3:3" x14ac:dyDescent="0.25">
      <c r="C127" s="4">
        <v>0</v>
      </c>
    </row>
  </sheetData>
  <hyperlinks>
    <hyperlink ref="E7" r:id="rId1" display="https://teams.microsoft.com/l/message/19:3195fa4b-a675-4429-a61c-a711f2aea1aa_61243b28-6ee4-4835-8a90-c833332187b1@unq.gbl.spaces/1727319096909?context=%7B%22contextType%22%3A%22chat%22%7D" xr:uid="{43CCAB2B-A8E6-4D59-9FB9-E7086D9BB154}"/>
    <hyperlink ref="E99" r:id="rId2" display="https://teams.microsoft.com/l/message/19:3195fa4b-a675-4429-a61c-a711f2aea1aa_61243b28-6ee4-4835-8a90-c833332187b1@unq.gbl.spaces/1727332681649?context=%7B%22contextType%22%3A%22chat%22%7D" xr:uid="{7F325B2C-365D-484D-B93E-1C41E020F7DE}"/>
  </hyperlinks>
  <pageMargins left="0.7" right="0.7" top="0.75" bottom="0.75" header="0.3" footer="0.3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06C4D5-C61F-4251-949C-E7F03E289D48}">
  <dimension ref="B2:E620"/>
  <sheetViews>
    <sheetView zoomScale="85" zoomScaleNormal="85" workbookViewId="0">
      <selection activeCell="C4" sqref="C4"/>
    </sheetView>
  </sheetViews>
  <sheetFormatPr defaultColWidth="2.85546875" defaultRowHeight="15" x14ac:dyDescent="0.25"/>
  <sheetData>
    <row r="2" spans="2:5" x14ac:dyDescent="0.25">
      <c r="B2" s="1" t="s">
        <v>307</v>
      </c>
      <c r="C2" s="3"/>
    </row>
    <row r="3" spans="2:5" x14ac:dyDescent="0.25">
      <c r="B3" s="3"/>
      <c r="C3" s="3"/>
    </row>
    <row r="4" spans="2:5" s="3" customFormat="1" x14ac:dyDescent="0.25">
      <c r="C4" s="20">
        <v>0</v>
      </c>
      <c r="E4" s="1" t="s">
        <v>247</v>
      </c>
    </row>
    <row r="5" spans="2:5" s="3" customFormat="1" x14ac:dyDescent="0.25">
      <c r="E5" s="3" t="s">
        <v>241</v>
      </c>
    </row>
    <row r="6" spans="2:5" s="3" customFormat="1" x14ac:dyDescent="0.25">
      <c r="E6" s="1" t="s">
        <v>242</v>
      </c>
    </row>
    <row r="7" spans="2:5" s="3" customFormat="1" x14ac:dyDescent="0.25">
      <c r="E7" s="3" t="s">
        <v>130</v>
      </c>
    </row>
    <row r="8" spans="2:5" s="3" customFormat="1" x14ac:dyDescent="0.25"/>
    <row r="9" spans="2:5" s="3" customFormat="1" x14ac:dyDescent="0.25"/>
    <row r="10" spans="2:5" s="3" customFormat="1" x14ac:dyDescent="0.25">
      <c r="E10" s="32" t="s">
        <v>67</v>
      </c>
    </row>
    <row r="11" spans="2:5" s="3" customFormat="1" x14ac:dyDescent="0.25">
      <c r="E11" s="3" t="s">
        <v>86</v>
      </c>
    </row>
    <row r="12" spans="2:5" s="3" customFormat="1" x14ac:dyDescent="0.25"/>
    <row r="13" spans="2:5" s="3" customFormat="1" x14ac:dyDescent="0.25">
      <c r="E13" s="32" t="s">
        <v>88</v>
      </c>
    </row>
    <row r="14" spans="2:5" s="3" customFormat="1" x14ac:dyDescent="0.25">
      <c r="E14" s="3" t="s">
        <v>90</v>
      </c>
    </row>
    <row r="15" spans="2:5" s="3" customFormat="1" x14ac:dyDescent="0.25"/>
    <row r="16" spans="2:5" s="3" customFormat="1" x14ac:dyDescent="0.25">
      <c r="E16" s="32" t="s">
        <v>89</v>
      </c>
    </row>
    <row r="17" spans="5:5" s="3" customFormat="1" x14ac:dyDescent="0.25">
      <c r="E17" s="3" t="s">
        <v>243</v>
      </c>
    </row>
    <row r="18" spans="5:5" s="3" customFormat="1" x14ac:dyDescent="0.25"/>
    <row r="19" spans="5:5" s="3" customFormat="1" x14ac:dyDescent="0.25">
      <c r="E19" s="32" t="s">
        <v>61</v>
      </c>
    </row>
    <row r="20" spans="5:5" s="3" customFormat="1" x14ac:dyDescent="0.25">
      <c r="E20" s="3" t="s">
        <v>380</v>
      </c>
    </row>
    <row r="21" spans="5:5" s="3" customFormat="1" x14ac:dyDescent="0.25"/>
    <row r="22" spans="5:5" s="3" customFormat="1" x14ac:dyDescent="0.25">
      <c r="E22" s="32" t="s">
        <v>62</v>
      </c>
    </row>
    <row r="23" spans="5:5" s="3" customFormat="1" x14ac:dyDescent="0.25">
      <c r="E23" s="3" t="s">
        <v>244</v>
      </c>
    </row>
    <row r="24" spans="5:5" s="3" customFormat="1" x14ac:dyDescent="0.25"/>
    <row r="25" spans="5:5" s="3" customFormat="1" x14ac:dyDescent="0.25">
      <c r="E25" s="32" t="s">
        <v>64</v>
      </c>
    </row>
    <row r="26" spans="5:5" s="3" customFormat="1" x14ac:dyDescent="0.25">
      <c r="E26" s="3" t="s">
        <v>245</v>
      </c>
    </row>
    <row r="27" spans="5:5" s="3" customFormat="1" x14ac:dyDescent="0.25"/>
    <row r="28" spans="5:5" s="3" customFormat="1" x14ac:dyDescent="0.25">
      <c r="E28" s="32" t="s">
        <v>63</v>
      </c>
    </row>
    <row r="29" spans="5:5" s="3" customFormat="1" x14ac:dyDescent="0.25">
      <c r="E29" s="3" t="s">
        <v>246</v>
      </c>
    </row>
    <row r="30" spans="5:5" s="3" customFormat="1" x14ac:dyDescent="0.25"/>
    <row r="31" spans="5:5" x14ac:dyDescent="0.25">
      <c r="E31" s="21" t="s">
        <v>248</v>
      </c>
    </row>
    <row r="32" spans="5:5" x14ac:dyDescent="0.25">
      <c r="E32" t="s">
        <v>249</v>
      </c>
    </row>
    <row r="72" spans="5:5" x14ac:dyDescent="0.25">
      <c r="E72" s="1" t="s">
        <v>307</v>
      </c>
    </row>
    <row r="74" spans="5:5" x14ac:dyDescent="0.25">
      <c r="E74" s="21" t="s">
        <v>341</v>
      </c>
    </row>
    <row r="75" spans="5:5" x14ac:dyDescent="0.25">
      <c r="E75" t="s">
        <v>342</v>
      </c>
    </row>
    <row r="98" spans="5:5" x14ac:dyDescent="0.25">
      <c r="E98" s="21" t="s">
        <v>343</v>
      </c>
    </row>
    <row r="99" spans="5:5" x14ac:dyDescent="0.25">
      <c r="E99" t="s">
        <v>344</v>
      </c>
    </row>
    <row r="111" spans="5:5" x14ac:dyDescent="0.25">
      <c r="E111" s="21" t="s">
        <v>351</v>
      </c>
    </row>
    <row r="112" spans="5:5" x14ac:dyDescent="0.25">
      <c r="E112" t="s">
        <v>352</v>
      </c>
    </row>
    <row r="150" spans="5:5" x14ac:dyDescent="0.25">
      <c r="E150" s="21" t="s">
        <v>354</v>
      </c>
    </row>
    <row r="151" spans="5:5" x14ac:dyDescent="0.25">
      <c r="E151" t="s">
        <v>355</v>
      </c>
    </row>
    <row r="173" spans="5:5" x14ac:dyDescent="0.25">
      <c r="E173" s="21" t="s">
        <v>356</v>
      </c>
    </row>
    <row r="174" spans="5:5" x14ac:dyDescent="0.25">
      <c r="E174" t="s">
        <v>353</v>
      </c>
    </row>
    <row r="183" spans="5:5" x14ac:dyDescent="0.25">
      <c r="E183" s="21" t="s">
        <v>357</v>
      </c>
    </row>
    <row r="184" spans="5:5" x14ac:dyDescent="0.25">
      <c r="E184" t="s">
        <v>353</v>
      </c>
    </row>
    <row r="192" spans="5:5" x14ac:dyDescent="0.25">
      <c r="E192" s="21" t="s">
        <v>358</v>
      </c>
    </row>
    <row r="193" spans="5:5" x14ac:dyDescent="0.25">
      <c r="E193" t="s">
        <v>359</v>
      </c>
    </row>
    <row r="206" spans="5:5" x14ac:dyDescent="0.25">
      <c r="E206" s="21" t="s">
        <v>360</v>
      </c>
    </row>
    <row r="207" spans="5:5" x14ac:dyDescent="0.25">
      <c r="E207" t="s">
        <v>361</v>
      </c>
    </row>
    <row r="230" spans="5:5" x14ac:dyDescent="0.25">
      <c r="E230" s="21" t="s">
        <v>362</v>
      </c>
    </row>
    <row r="231" spans="5:5" x14ac:dyDescent="0.25">
      <c r="E231" t="s">
        <v>363</v>
      </c>
    </row>
    <row r="270" spans="5:5" x14ac:dyDescent="0.25">
      <c r="E270" s="21" t="s">
        <v>364</v>
      </c>
    </row>
    <row r="271" spans="5:5" x14ac:dyDescent="0.25">
      <c r="E271" t="s">
        <v>365</v>
      </c>
    </row>
    <row r="284" spans="5:5" x14ac:dyDescent="0.25">
      <c r="E284" s="21" t="s">
        <v>366</v>
      </c>
    </row>
    <row r="285" spans="5:5" x14ac:dyDescent="0.25">
      <c r="E285" t="s">
        <v>367</v>
      </c>
    </row>
    <row r="297" spans="5:5" x14ac:dyDescent="0.25">
      <c r="E297" s="21" t="s">
        <v>368</v>
      </c>
    </row>
    <row r="298" spans="5:5" x14ac:dyDescent="0.25">
      <c r="E298" t="s">
        <v>369</v>
      </c>
    </row>
    <row r="309" spans="5:5" x14ac:dyDescent="0.25">
      <c r="E309" s="21" t="s">
        <v>370</v>
      </c>
    </row>
    <row r="310" spans="5:5" x14ac:dyDescent="0.25">
      <c r="E310" t="s">
        <v>371</v>
      </c>
    </row>
    <row r="349" spans="5:5" x14ac:dyDescent="0.25">
      <c r="E349" s="2" t="s">
        <v>4</v>
      </c>
    </row>
    <row r="387" spans="5:5" x14ac:dyDescent="0.25">
      <c r="E387" s="2" t="s">
        <v>5</v>
      </c>
    </row>
    <row r="425" spans="5:5" x14ac:dyDescent="0.25">
      <c r="E425" s="2" t="s">
        <v>81</v>
      </c>
    </row>
    <row r="452" spans="5:5" x14ac:dyDescent="0.25">
      <c r="E452" s="21" t="s">
        <v>372</v>
      </c>
    </row>
    <row r="453" spans="5:5" x14ac:dyDescent="0.25">
      <c r="E453" t="s">
        <v>373</v>
      </c>
    </row>
    <row r="466" spans="5:5" x14ac:dyDescent="0.25">
      <c r="E466" s="21" t="s">
        <v>376</v>
      </c>
    </row>
    <row r="467" spans="5:5" x14ac:dyDescent="0.25">
      <c r="E467" t="s">
        <v>377</v>
      </c>
    </row>
    <row r="492" spans="5:5" x14ac:dyDescent="0.25">
      <c r="E492" s="21" t="s">
        <v>374</v>
      </c>
    </row>
    <row r="493" spans="5:5" x14ac:dyDescent="0.25">
      <c r="E493" t="s">
        <v>375</v>
      </c>
    </row>
    <row r="531" spans="5:5" x14ac:dyDescent="0.25">
      <c r="E531" s="21" t="s">
        <v>378</v>
      </c>
    </row>
    <row r="532" spans="5:5" x14ac:dyDescent="0.25">
      <c r="E532" t="s">
        <v>379</v>
      </c>
    </row>
    <row r="549" spans="5:5" x14ac:dyDescent="0.25">
      <c r="E549" s="2" t="s">
        <v>5</v>
      </c>
    </row>
    <row r="620" spans="3:3" x14ac:dyDescent="0.25">
      <c r="C620" s="4">
        <v>0</v>
      </c>
    </row>
  </sheetData>
  <hyperlinks>
    <hyperlink ref="E31" r:id="rId1" display="https://teams.microsoft.com/l/message/19:d7afe02c6ef44f8b911b53dfceb5756d@thread.v2/1727060422173?context=%7B%22contextType%22%3A%22chat%22%7D" xr:uid="{14D9E19C-007F-4137-8589-77EE73CC146A}"/>
    <hyperlink ref="E74" r:id="rId2" display="https://teams.microsoft.com/l/message/19:d7afe02c6ef44f8b911b53dfceb5756d@thread.v2/1727405986889?context=%7B%22contextType%22%3A%22chat%22%7D" xr:uid="{02F810C6-B5AE-45CC-847A-D856E52CAE92}"/>
    <hyperlink ref="E98" r:id="rId3" display="https://teams.microsoft.com/l/message/19:d7afe02c6ef44f8b911b53dfceb5756d@thread.v2/1727407565753?context=%7B%22contextType%22%3A%22chat%22%7D" xr:uid="{2EE39E25-BFD5-4689-9FDF-CE20541920E3}"/>
    <hyperlink ref="E111" r:id="rId4" display="https://teams.microsoft.com/l/message/19:76d358a5-b57e-4e37-a58b-b674bf097467_c869a345-f176-4ecc-a5d1-ed669c946231@unq.gbl.spaces/1727409777432?context=%7B%22contextType%22%3A%22chat%22%7D" xr:uid="{C390C034-CACC-4080-B1B5-C13CFA616713}"/>
    <hyperlink ref="E150" r:id="rId5" display="https://teams.microsoft.com/l/message/19:d7afe02c6ef44f8b911b53dfceb5756d@thread.v2/1727410591550?context=%7B%22contextType%22%3A%22chat%22%7D" xr:uid="{171B13AA-7F06-4C57-AC5D-C97811D63A93}"/>
    <hyperlink ref="E173" r:id="rId6" display="https://teams.microsoft.com/l/message/19:76d358a5-b57e-4e37-a58b-b674bf097467_c869a345-f176-4ecc-a5d1-ed669c946231@unq.gbl.spaces/1727418944840?context=%7B%22contextType%22%3A%22chat%22%7D" xr:uid="{1B913AF3-3666-4D07-B91D-741E363E9693}"/>
    <hyperlink ref="E183" r:id="rId7" display="https://teams.microsoft.com/l/message/19:d7afe02c6ef44f8b911b53dfceb5756d@thread.v2/1727418944906?context=%7B%22contextType%22%3A%22chat%22%7D" xr:uid="{F8AAECB8-1553-4A2F-836F-FD067691BF83}"/>
    <hyperlink ref="E192" r:id="rId8" display="https://teams.microsoft.com/l/message/19:76d358a5-b57e-4e37-a58b-b674bf097467_c869a345-f176-4ecc-a5d1-ed669c946231@unq.gbl.spaces/1727419126762?context=%7B%22contextType%22%3A%22chat%22%7D" xr:uid="{6D66A236-1E56-4C83-91E7-87F3960E85C0}"/>
    <hyperlink ref="E206" r:id="rId9" display="https://teams.microsoft.com/l/message/19:d7afe02c6ef44f8b911b53dfceb5756d@thread.v2/1727419238014?context=%7B%22contextType%22%3A%22chat%22%7D" xr:uid="{BF5A04E8-A55E-40AD-BFC4-C7D648C2D6D6}"/>
    <hyperlink ref="E230" r:id="rId10" display="https://teams.microsoft.com/l/message/19:76d358a5-b57e-4e37-a58b-b674bf097467_c869a345-f176-4ecc-a5d1-ed669c946231@unq.gbl.spaces/1727419336334?context=%7B%22contextType%22%3A%22chat%22%7D" xr:uid="{15A327E9-8959-47C1-8102-DEC301C3B414}"/>
    <hyperlink ref="E270" r:id="rId11" display="https://teams.microsoft.com/l/message/19:d7afe02c6ef44f8b911b53dfceb5756d@thread.v2/1727419674046?context=%7B%22contextType%22%3A%22chat%22%7D" xr:uid="{AC633503-9F21-4BF7-B175-DFD078161999}"/>
    <hyperlink ref="E284" r:id="rId12" display="https://teams.microsoft.com/l/message/19:76d358a5-b57e-4e37-a58b-b674bf097467_c869a345-f176-4ecc-a5d1-ed669c946231@unq.gbl.spaces/1727420013396?context=%7B%22contextType%22%3A%22chat%22%7D" xr:uid="{DFB7A2DD-E7E0-4B9C-BFB6-0F8999902D8F}"/>
    <hyperlink ref="E297" r:id="rId13" display="https://teams.microsoft.com/l/message/19:d7afe02c6ef44f8b911b53dfceb5756d@thread.v2/1727420178135?context=%7B%22contextType%22%3A%22chat%22%7D" xr:uid="{8F8B1921-5BCA-4641-B086-7B3FFE1E7ADA}"/>
    <hyperlink ref="E309" r:id="rId14" display="https://teams.microsoft.com/l/message/19:d7afe02c6ef44f8b911b53dfceb5756d@thread.v2/1727420919426?context=%7B%22contextType%22%3A%22chat%22%7D" xr:uid="{9990A4AE-3189-4794-BF57-3F77306A094A}"/>
    <hyperlink ref="E452" r:id="rId15" display="https://teams.microsoft.com/l/message/19:d7afe02c6ef44f8b911b53dfceb5756d@thread.v2/1727421024427?context=%7B%22contextType%22%3A%22chat%22%7D" xr:uid="{D4E8CAE4-F88C-411F-AA12-0663851569EB}"/>
    <hyperlink ref="E492" r:id="rId16" display="https://teams.microsoft.com/l/message/19:d7afe02c6ef44f8b911b53dfceb5756d@thread.v2/1727421578348?context=%7B%22contextType%22%3A%22chat%22%7D" xr:uid="{C0ABC73E-D645-4699-A955-430AC9EAA48B}"/>
    <hyperlink ref="E466" r:id="rId17" display="https://teams.microsoft.com/l/message/19:76d358a5-b57e-4e37-a58b-b674bf097467_c869a345-f176-4ecc-a5d1-ed669c946231@unq.gbl.spaces/1727421310684?context=%7B%22contextType%22%3A%22chat%22%7D" xr:uid="{4DD5178A-76C8-46F6-84B9-4A2E8F49F41D}"/>
    <hyperlink ref="E531" r:id="rId18" display="https://teams.microsoft.com/l/message/19:76d358a5-b57e-4e37-a58b-b674bf097467_c869a345-f176-4ecc-a5d1-ed669c946231@unq.gbl.spaces/1727421693923?context=%7B%22contextType%22%3A%22chat%22%7D" xr:uid="{835B09D2-F3FB-4EF3-A3E3-9C4209EA27DC}"/>
  </hyperlinks>
  <pageMargins left="0.7" right="0.7" top="0.75" bottom="0.75" header="0.3" footer="0.3"/>
  <drawing r:id="rId19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059644-DFB0-45B2-817A-AFA8D722170F}">
  <dimension ref="B2:BX782"/>
  <sheetViews>
    <sheetView topLeftCell="A201" zoomScale="85" zoomScaleNormal="85" workbookViewId="0">
      <selection activeCell="E84" sqref="E84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384</v>
      </c>
    </row>
    <row r="4" spans="2:5" x14ac:dyDescent="0.25">
      <c r="C4" s="20">
        <v>0</v>
      </c>
      <c r="E4" s="1" t="s">
        <v>309</v>
      </c>
    </row>
    <row r="5" spans="2:5" x14ac:dyDescent="0.25">
      <c r="E5" s="3" t="s">
        <v>310</v>
      </c>
    </row>
    <row r="6" spans="2:5" x14ac:dyDescent="0.25">
      <c r="E6" s="1" t="s">
        <v>189</v>
      </c>
    </row>
    <row r="7" spans="2:5" x14ac:dyDescent="0.25">
      <c r="E7" s="3" t="s">
        <v>70</v>
      </c>
    </row>
    <row r="10" spans="2:5" customFormat="1" x14ac:dyDescent="0.25">
      <c r="E10" s="2" t="s">
        <v>67</v>
      </c>
    </row>
    <row r="11" spans="2:5" customFormat="1" x14ac:dyDescent="0.25">
      <c r="E11" t="s">
        <v>86</v>
      </c>
    </row>
    <row r="12" spans="2:5" customFormat="1" x14ac:dyDescent="0.25"/>
    <row r="13" spans="2:5" customFormat="1" x14ac:dyDescent="0.25">
      <c r="E13" s="28" t="s">
        <v>88</v>
      </c>
    </row>
    <row r="14" spans="2:5" customFormat="1" x14ac:dyDescent="0.25">
      <c r="E14" t="s">
        <v>87</v>
      </c>
    </row>
    <row r="15" spans="2:5" customFormat="1" x14ac:dyDescent="0.25"/>
    <row r="16" spans="2:5" customFormat="1" x14ac:dyDescent="0.25">
      <c r="E16" s="28" t="s">
        <v>89</v>
      </c>
    </row>
    <row r="17" spans="5:5" customFormat="1" x14ac:dyDescent="0.25">
      <c r="E17" t="s">
        <v>97</v>
      </c>
    </row>
    <row r="18" spans="5:5" customFormat="1" x14ac:dyDescent="0.25"/>
    <row r="19" spans="5:5" customFormat="1" x14ac:dyDescent="0.25">
      <c r="E19" s="28" t="s">
        <v>61</v>
      </c>
    </row>
    <row r="20" spans="5:5" customFormat="1" x14ac:dyDescent="0.25">
      <c r="E20" t="s">
        <v>98</v>
      </c>
    </row>
    <row r="21" spans="5:5" customFormat="1" x14ac:dyDescent="0.25"/>
    <row r="22" spans="5:5" customFormat="1" x14ac:dyDescent="0.25">
      <c r="E22" s="28" t="s">
        <v>62</v>
      </c>
    </row>
    <row r="23" spans="5:5" customFormat="1" x14ac:dyDescent="0.25">
      <c r="E23" t="s">
        <v>99</v>
      </c>
    </row>
    <row r="24" spans="5:5" customFormat="1" x14ac:dyDescent="0.25"/>
    <row r="25" spans="5:5" customFormat="1" x14ac:dyDescent="0.25">
      <c r="E25" s="28" t="s">
        <v>64</v>
      </c>
    </row>
    <row r="26" spans="5:5" customFormat="1" x14ac:dyDescent="0.25">
      <c r="E26" t="s">
        <v>190</v>
      </c>
    </row>
    <row r="27" spans="5:5" customFormat="1" x14ac:dyDescent="0.25"/>
    <row r="28" spans="5:5" customFormat="1" x14ac:dyDescent="0.25">
      <c r="E28" s="28" t="s">
        <v>63</v>
      </c>
    </row>
    <row r="29" spans="5:5" customFormat="1" x14ac:dyDescent="0.25">
      <c r="E29" t="s">
        <v>308</v>
      </c>
    </row>
    <row r="30" spans="5:5" customFormat="1" x14ac:dyDescent="0.25"/>
    <row r="31" spans="5:5" x14ac:dyDescent="0.25">
      <c r="E31" s="21" t="s">
        <v>322</v>
      </c>
    </row>
    <row r="32" spans="5:5" x14ac:dyDescent="0.25">
      <c r="E32" t="s">
        <v>323</v>
      </c>
    </row>
    <row r="50" spans="5:5" customFormat="1" x14ac:dyDescent="0.25">
      <c r="E50" s="21" t="s">
        <v>324</v>
      </c>
    </row>
    <row r="51" spans="5:5" customFormat="1" x14ac:dyDescent="0.25">
      <c r="E51" t="s">
        <v>325</v>
      </c>
    </row>
    <row r="69" spans="5:5" customFormat="1" x14ac:dyDescent="0.25">
      <c r="E69" s="22" t="s">
        <v>2</v>
      </c>
    </row>
    <row r="70" spans="5:5" customFormat="1" x14ac:dyDescent="0.25">
      <c r="E70" s="22" t="s">
        <v>327</v>
      </c>
    </row>
    <row r="71" spans="5:5" customFormat="1" x14ac:dyDescent="0.25">
      <c r="E71" s="22" t="s">
        <v>328</v>
      </c>
    </row>
    <row r="72" spans="5:5" customFormat="1" x14ac:dyDescent="0.25">
      <c r="E72" s="22" t="s">
        <v>66</v>
      </c>
    </row>
    <row r="73" spans="5:5" customFormat="1" x14ac:dyDescent="0.25">
      <c r="E73" s="22" t="s">
        <v>91</v>
      </c>
    </row>
    <row r="74" spans="5:5" customFormat="1" x14ac:dyDescent="0.25">
      <c r="E74" s="22" t="s">
        <v>125</v>
      </c>
    </row>
    <row r="75" spans="5:5" customFormat="1" x14ac:dyDescent="0.25">
      <c r="E75" s="22" t="s">
        <v>330</v>
      </c>
    </row>
    <row r="76" spans="5:5" customFormat="1" x14ac:dyDescent="0.25">
      <c r="E76" s="22" t="s">
        <v>331</v>
      </c>
    </row>
    <row r="77" spans="5:5" customFormat="1" x14ac:dyDescent="0.25">
      <c r="E77" s="22" t="s">
        <v>3</v>
      </c>
    </row>
    <row r="78" spans="5:5" customFormat="1" x14ac:dyDescent="0.25">
      <c r="E78" s="22" t="s">
        <v>329</v>
      </c>
    </row>
    <row r="79" spans="5:5" customFormat="1" x14ac:dyDescent="0.25"/>
    <row r="80" spans="5:5" customFormat="1" x14ac:dyDescent="0.25">
      <c r="E80" s="24" t="s">
        <v>35</v>
      </c>
    </row>
    <row r="82" spans="5:5" customFormat="1" x14ac:dyDescent="0.25">
      <c r="E82" s="24" t="s">
        <v>326</v>
      </c>
    </row>
    <row r="83" spans="5:5" customFormat="1" x14ac:dyDescent="0.25">
      <c r="E83" s="24"/>
    </row>
    <row r="84" spans="5:5" customFormat="1" x14ac:dyDescent="0.25">
      <c r="E84" s="24" t="s">
        <v>332</v>
      </c>
    </row>
    <row r="85" spans="5:5" customFormat="1" x14ac:dyDescent="0.25">
      <c r="E85" s="24" t="s">
        <v>335</v>
      </c>
    </row>
    <row r="86" spans="5:5" customFormat="1" x14ac:dyDescent="0.25">
      <c r="E86" s="24" t="s">
        <v>334</v>
      </c>
    </row>
    <row r="87" spans="5:5" customFormat="1" x14ac:dyDescent="0.25">
      <c r="E87" s="24" t="s">
        <v>333</v>
      </c>
    </row>
    <row r="88" spans="5:5" customFormat="1" x14ac:dyDescent="0.25">
      <c r="E88" s="24" t="s">
        <v>336</v>
      </c>
    </row>
    <row r="89" spans="5:5" customFormat="1" x14ac:dyDescent="0.25">
      <c r="E89" s="24" t="s">
        <v>337</v>
      </c>
    </row>
    <row r="90" spans="5:5" customFormat="1" x14ac:dyDescent="0.25">
      <c r="E90" s="24" t="s">
        <v>338</v>
      </c>
    </row>
    <row r="91" spans="5:5" customFormat="1" x14ac:dyDescent="0.25">
      <c r="E91" s="24"/>
    </row>
    <row r="92" spans="5:5" customFormat="1" x14ac:dyDescent="0.25">
      <c r="E92" s="24" t="s">
        <v>59</v>
      </c>
    </row>
    <row r="93" spans="5:5" customFormat="1" x14ac:dyDescent="0.25">
      <c r="E93" s="24" t="s">
        <v>65</v>
      </c>
    </row>
    <row r="94" spans="5:5" customFormat="1" x14ac:dyDescent="0.25"/>
    <row r="95" spans="5:5" customFormat="1" x14ac:dyDescent="0.25">
      <c r="E95" s="2" t="s">
        <v>4</v>
      </c>
    </row>
    <row r="149" spans="5:5" customFormat="1" x14ac:dyDescent="0.25">
      <c r="E149" s="21" t="s">
        <v>339</v>
      </c>
    </row>
    <row r="150" spans="5:5" customFormat="1" x14ac:dyDescent="0.25">
      <c r="E150" t="s">
        <v>340</v>
      </c>
    </row>
    <row r="173" spans="5:5" customFormat="1" x14ac:dyDescent="0.25">
      <c r="E173" s="21" t="s">
        <v>345</v>
      </c>
    </row>
    <row r="174" spans="5:5" customFormat="1" x14ac:dyDescent="0.25">
      <c r="E174" t="s">
        <v>346</v>
      </c>
    </row>
    <row r="184" spans="5:5" customFormat="1" x14ac:dyDescent="0.25">
      <c r="E184" s="21" t="s">
        <v>347</v>
      </c>
    </row>
    <row r="185" spans="5:5" customFormat="1" x14ac:dyDescent="0.25">
      <c r="E185" t="s">
        <v>348</v>
      </c>
    </row>
    <row r="209" spans="5:5" customFormat="1" x14ac:dyDescent="0.25">
      <c r="E209" s="21" t="s">
        <v>349</v>
      </c>
    </row>
    <row r="210" spans="5:5" customFormat="1" x14ac:dyDescent="0.25">
      <c r="E210" t="s">
        <v>350</v>
      </c>
    </row>
    <row r="211" spans="5:5" customFormat="1" x14ac:dyDescent="0.25"/>
    <row r="212" spans="5:5" customFormat="1" x14ac:dyDescent="0.25"/>
    <row r="213" spans="5:5" customFormat="1" x14ac:dyDescent="0.25"/>
    <row r="214" spans="5:5" customFormat="1" x14ac:dyDescent="0.25"/>
    <row r="215" spans="5:5" customFormat="1" x14ac:dyDescent="0.25"/>
    <row r="216" spans="5:5" customFormat="1" x14ac:dyDescent="0.25"/>
    <row r="217" spans="5:5" customFormat="1" x14ac:dyDescent="0.25"/>
    <row r="218" spans="5:5" customFormat="1" x14ac:dyDescent="0.25"/>
    <row r="219" spans="5:5" customFormat="1" x14ac:dyDescent="0.25">
      <c r="E219" s="1" t="s">
        <v>384</v>
      </c>
    </row>
    <row r="220" spans="5:5" customFormat="1" x14ac:dyDescent="0.25"/>
    <row r="221" spans="5:5" customFormat="1" x14ac:dyDescent="0.25">
      <c r="E221" s="21" t="s">
        <v>385</v>
      </c>
    </row>
    <row r="222" spans="5:5" customFormat="1" x14ac:dyDescent="0.25">
      <c r="E222" t="s">
        <v>386</v>
      </c>
    </row>
    <row r="239" spans="5:5" customFormat="1" x14ac:dyDescent="0.25">
      <c r="E239" s="21" t="s">
        <v>387</v>
      </c>
    </row>
    <row r="240" spans="5:5" customFormat="1" x14ac:dyDescent="0.25">
      <c r="E240" t="s">
        <v>388</v>
      </c>
    </row>
    <row r="261" spans="3:5" x14ac:dyDescent="0.25">
      <c r="C261" s="20">
        <v>0</v>
      </c>
      <c r="E261" s="1" t="s">
        <v>311</v>
      </c>
    </row>
    <row r="262" spans="3:5" x14ac:dyDescent="0.25">
      <c r="E262" s="3" t="s">
        <v>312</v>
      </c>
    </row>
    <row r="263" spans="3:5" x14ac:dyDescent="0.25">
      <c r="E263" s="1" t="s">
        <v>313</v>
      </c>
    </row>
    <row r="264" spans="3:5" x14ac:dyDescent="0.25">
      <c r="E264" s="3" t="s">
        <v>314</v>
      </c>
    </row>
    <row r="267" spans="3:5" x14ac:dyDescent="0.25">
      <c r="E267" s="32" t="s">
        <v>67</v>
      </c>
    </row>
    <row r="268" spans="3:5" x14ac:dyDescent="0.25">
      <c r="E268" s="3" t="s">
        <v>86</v>
      </c>
    </row>
    <row r="270" spans="3:5" x14ac:dyDescent="0.25">
      <c r="E270" s="32" t="s">
        <v>88</v>
      </c>
    </row>
    <row r="271" spans="3:5" x14ac:dyDescent="0.25">
      <c r="E271" s="3" t="s">
        <v>100</v>
      </c>
    </row>
    <row r="273" spans="5:5" x14ac:dyDescent="0.25">
      <c r="E273" s="32" t="s">
        <v>89</v>
      </c>
    </row>
    <row r="274" spans="5:5" x14ac:dyDescent="0.25">
      <c r="E274" s="3" t="s">
        <v>212</v>
      </c>
    </row>
    <row r="276" spans="5:5" x14ac:dyDescent="0.25">
      <c r="E276" s="32" t="s">
        <v>61</v>
      </c>
    </row>
    <row r="277" spans="5:5" x14ac:dyDescent="0.25">
      <c r="E277" s="3" t="s">
        <v>315</v>
      </c>
    </row>
    <row r="278" spans="5:5" x14ac:dyDescent="0.25">
      <c r="E278" s="3" t="s">
        <v>316</v>
      </c>
    </row>
    <row r="280" spans="5:5" x14ac:dyDescent="0.25">
      <c r="E280" s="32" t="s">
        <v>62</v>
      </c>
    </row>
    <row r="281" spans="5:5" x14ac:dyDescent="0.25">
      <c r="E281" s="3" t="s">
        <v>317</v>
      </c>
    </row>
    <row r="283" spans="5:5" x14ac:dyDescent="0.25">
      <c r="E283" s="32" t="s">
        <v>64</v>
      </c>
    </row>
    <row r="284" spans="5:5" x14ac:dyDescent="0.25">
      <c r="E284" s="29" t="s">
        <v>318</v>
      </c>
    </row>
    <row r="285" spans="5:5" x14ac:dyDescent="0.25">
      <c r="E285" s="29" t="s">
        <v>319</v>
      </c>
    </row>
    <row r="287" spans="5:5" x14ac:dyDescent="0.25">
      <c r="E287" s="32" t="s">
        <v>63</v>
      </c>
    </row>
    <row r="288" spans="5:5" x14ac:dyDescent="0.25">
      <c r="E288" s="29" t="s">
        <v>320</v>
      </c>
    </row>
    <row r="289" spans="5:5" x14ac:dyDescent="0.25">
      <c r="E289" s="29" t="s">
        <v>321</v>
      </c>
    </row>
    <row r="291" spans="5:5" customFormat="1" x14ac:dyDescent="0.25">
      <c r="E291" s="1" t="s">
        <v>384</v>
      </c>
    </row>
    <row r="292" spans="5:5" customFormat="1" x14ac:dyDescent="0.25"/>
    <row r="293" spans="5:5" customFormat="1" x14ac:dyDescent="0.25">
      <c r="E293" s="21" t="s">
        <v>390</v>
      </c>
    </row>
    <row r="294" spans="5:5" customFormat="1" x14ac:dyDescent="0.25">
      <c r="E294" t="s">
        <v>391</v>
      </c>
    </row>
    <row r="311" spans="5:5" customFormat="1" x14ac:dyDescent="0.25">
      <c r="E311" s="21" t="s">
        <v>392</v>
      </c>
    </row>
    <row r="312" spans="5:5" customFormat="1" x14ac:dyDescent="0.25">
      <c r="E312" t="s">
        <v>393</v>
      </c>
    </row>
    <row r="338" spans="5:5" customFormat="1" x14ac:dyDescent="0.25">
      <c r="E338" s="22" t="s">
        <v>2</v>
      </c>
    </row>
    <row r="339" spans="5:5" customFormat="1" x14ac:dyDescent="0.25">
      <c r="E339" s="22" t="s">
        <v>123</v>
      </c>
    </row>
    <row r="340" spans="5:5" customFormat="1" x14ac:dyDescent="0.25">
      <c r="E340" s="22" t="s">
        <v>405</v>
      </c>
    </row>
    <row r="341" spans="5:5" customFormat="1" x14ac:dyDescent="0.25">
      <c r="E341" s="22" t="s">
        <v>106</v>
      </c>
    </row>
    <row r="342" spans="5:5" customFormat="1" x14ac:dyDescent="0.25">
      <c r="E342" s="22" t="s">
        <v>406</v>
      </c>
    </row>
    <row r="343" spans="5:5" customFormat="1" x14ac:dyDescent="0.25">
      <c r="E343" s="22" t="s">
        <v>407</v>
      </c>
    </row>
    <row r="344" spans="5:5" customFormat="1" x14ac:dyDescent="0.25">
      <c r="E344" s="22" t="s">
        <v>408</v>
      </c>
    </row>
    <row r="345" spans="5:5" customFormat="1" x14ac:dyDescent="0.25">
      <c r="E345" s="22" t="s">
        <v>20</v>
      </c>
    </row>
    <row r="346" spans="5:5" customFormat="1" x14ac:dyDescent="0.25"/>
    <row r="347" spans="5:5" customFormat="1" x14ac:dyDescent="0.25">
      <c r="E347" s="24" t="s">
        <v>21</v>
      </c>
    </row>
    <row r="348" spans="5:5" customFormat="1" x14ac:dyDescent="0.25">
      <c r="E348" s="24"/>
    </row>
    <row r="349" spans="5:5" customFormat="1" x14ac:dyDescent="0.25">
      <c r="E349" s="24" t="s">
        <v>209</v>
      </c>
    </row>
    <row r="350" spans="5:5" customFormat="1" x14ac:dyDescent="0.25">
      <c r="E350" s="24" t="s">
        <v>22</v>
      </c>
    </row>
    <row r="351" spans="5:5" customFormat="1" x14ac:dyDescent="0.25">
      <c r="E351" s="24" t="s">
        <v>409</v>
      </c>
    </row>
    <row r="352" spans="5:5" customFormat="1" x14ac:dyDescent="0.25">
      <c r="E352" s="24" t="s">
        <v>410</v>
      </c>
    </row>
    <row r="353" spans="5:5" customFormat="1" x14ac:dyDescent="0.25">
      <c r="E353" s="24" t="s">
        <v>411</v>
      </c>
    </row>
    <row r="354" spans="5:5" customFormat="1" x14ac:dyDescent="0.25">
      <c r="E354" s="24" t="s">
        <v>412</v>
      </c>
    </row>
    <row r="355" spans="5:5" customFormat="1" x14ac:dyDescent="0.25">
      <c r="E355" s="24" t="s">
        <v>413</v>
      </c>
    </row>
    <row r="356" spans="5:5" customFormat="1" x14ac:dyDescent="0.25">
      <c r="E356" s="24"/>
    </row>
    <row r="357" spans="5:5" customFormat="1" x14ac:dyDescent="0.25">
      <c r="E357" s="24" t="s">
        <v>209</v>
      </c>
    </row>
    <row r="358" spans="5:5" customFormat="1" x14ac:dyDescent="0.25">
      <c r="E358" s="24" t="s">
        <v>22</v>
      </c>
    </row>
    <row r="359" spans="5:5" customFormat="1" x14ac:dyDescent="0.25">
      <c r="E359" s="24" t="s">
        <v>414</v>
      </c>
    </row>
    <row r="360" spans="5:5" customFormat="1" x14ac:dyDescent="0.25">
      <c r="E360" s="24" t="s">
        <v>410</v>
      </c>
    </row>
    <row r="361" spans="5:5" customFormat="1" x14ac:dyDescent="0.25">
      <c r="E361" s="24" t="s">
        <v>415</v>
      </c>
    </row>
    <row r="362" spans="5:5" customFormat="1" x14ac:dyDescent="0.25">
      <c r="E362" s="24" t="s">
        <v>416</v>
      </c>
    </row>
    <row r="363" spans="5:5" customFormat="1" x14ac:dyDescent="0.25">
      <c r="E363" s="24" t="s">
        <v>417</v>
      </c>
    </row>
    <row r="364" spans="5:5" customFormat="1" x14ac:dyDescent="0.25">
      <c r="E364" s="24"/>
    </row>
    <row r="365" spans="5:5" customFormat="1" x14ac:dyDescent="0.25">
      <c r="E365" s="24" t="s">
        <v>28</v>
      </c>
    </row>
    <row r="366" spans="5:5" customFormat="1" x14ac:dyDescent="0.25">
      <c r="E366" s="24" t="s">
        <v>23</v>
      </c>
    </row>
    <row r="367" spans="5:5" customFormat="1" x14ac:dyDescent="0.25"/>
    <row r="368" spans="5:5" customFormat="1" x14ac:dyDescent="0.25">
      <c r="E368" s="2" t="s">
        <v>4</v>
      </c>
    </row>
    <row r="422" spans="5:5" customFormat="1" x14ac:dyDescent="0.25">
      <c r="E422" s="2" t="s">
        <v>5</v>
      </c>
    </row>
    <row r="476" spans="5:5" customFormat="1" x14ac:dyDescent="0.25">
      <c r="E476" s="21" t="s">
        <v>418</v>
      </c>
    </row>
    <row r="477" spans="5:5" customFormat="1" x14ac:dyDescent="0.25">
      <c r="E477" t="s">
        <v>419</v>
      </c>
    </row>
    <row r="503" spans="3:5" x14ac:dyDescent="0.25">
      <c r="C503" s="20">
        <v>0</v>
      </c>
      <c r="E503" s="1" t="s">
        <v>389</v>
      </c>
    </row>
    <row r="504" spans="3:5" x14ac:dyDescent="0.25">
      <c r="E504" s="1" t="s">
        <v>397</v>
      </c>
    </row>
    <row r="505" spans="3:5" x14ac:dyDescent="0.25">
      <c r="E505" s="3" t="s">
        <v>192</v>
      </c>
    </row>
    <row r="507" spans="3:5" x14ac:dyDescent="0.25">
      <c r="E507" s="21" t="s">
        <v>394</v>
      </c>
    </row>
    <row r="508" spans="3:5" x14ac:dyDescent="0.25">
      <c r="E508" t="s">
        <v>395</v>
      </c>
    </row>
    <row r="534" spans="5:35" x14ac:dyDescent="0.25">
      <c r="E534" s="3" t="s">
        <v>107</v>
      </c>
    </row>
    <row r="535" spans="5:35" x14ac:dyDescent="0.25">
      <c r="E535" s="31" t="s">
        <v>396</v>
      </c>
    </row>
    <row r="537" spans="5:35" x14ac:dyDescent="0.25">
      <c r="E537" s="3" t="s">
        <v>50</v>
      </c>
      <c r="U537" s="13" t="s">
        <v>53</v>
      </c>
      <c r="AI537" s="3" t="s">
        <v>56</v>
      </c>
    </row>
    <row r="538" spans="5:35" x14ac:dyDescent="0.25">
      <c r="E538" s="3" t="s">
        <v>51</v>
      </c>
      <c r="U538" s="13" t="s">
        <v>54</v>
      </c>
      <c r="AI538" s="3" t="s">
        <v>57</v>
      </c>
    </row>
    <row r="539" spans="5:35" x14ac:dyDescent="0.25">
      <c r="E539" s="3" t="s">
        <v>52</v>
      </c>
      <c r="U539" s="13" t="s">
        <v>55</v>
      </c>
      <c r="AI539" s="3" t="s">
        <v>58</v>
      </c>
    </row>
    <row r="541" spans="5:35" x14ac:dyDescent="0.25">
      <c r="E541" s="14" t="s">
        <v>2</v>
      </c>
      <c r="F541" s="15"/>
      <c r="G541" s="15"/>
      <c r="H541" s="15"/>
      <c r="I541" s="15"/>
      <c r="J541" s="15"/>
      <c r="K541" s="15"/>
      <c r="L541" s="15"/>
      <c r="M541" s="15"/>
      <c r="N541" s="15"/>
      <c r="O541" s="15"/>
      <c r="P541" s="15"/>
      <c r="Q541" s="15"/>
      <c r="R541" s="15"/>
      <c r="S541" s="15"/>
      <c r="T541" s="15"/>
      <c r="U541" s="15"/>
      <c r="V541" s="15"/>
    </row>
    <row r="542" spans="5:35" x14ac:dyDescent="0.25">
      <c r="E542" s="14" t="s">
        <v>68</v>
      </c>
      <c r="F542" s="15"/>
      <c r="G542" s="15"/>
      <c r="H542" s="15"/>
      <c r="I542" s="15"/>
      <c r="J542" s="15"/>
      <c r="K542" s="15"/>
      <c r="L542" s="15"/>
      <c r="M542" s="15"/>
      <c r="N542" s="15"/>
      <c r="O542" s="15"/>
      <c r="P542" s="15"/>
      <c r="Q542" s="15"/>
      <c r="R542" s="15"/>
      <c r="S542" s="15"/>
      <c r="T542" s="15"/>
      <c r="U542" s="15"/>
      <c r="V542" s="15"/>
    </row>
    <row r="543" spans="5:35" x14ac:dyDescent="0.25">
      <c r="E543" s="14" t="s">
        <v>217</v>
      </c>
      <c r="F543" s="15"/>
      <c r="G543" s="15"/>
      <c r="H543" s="15"/>
      <c r="I543" s="15"/>
      <c r="J543" s="15"/>
      <c r="K543" s="15"/>
      <c r="L543" s="15"/>
      <c r="M543" s="15"/>
      <c r="N543" s="15"/>
      <c r="O543" s="15"/>
      <c r="P543" s="15"/>
      <c r="Q543" s="15"/>
      <c r="R543" s="15"/>
      <c r="S543" s="15"/>
      <c r="T543" s="15"/>
      <c r="U543" s="15"/>
      <c r="V543" s="15"/>
    </row>
    <row r="544" spans="5:35" x14ac:dyDescent="0.25">
      <c r="E544" s="35" t="s">
        <v>29</v>
      </c>
      <c r="F544" s="15"/>
      <c r="G544" s="15"/>
      <c r="H544" s="15"/>
      <c r="I544" s="15"/>
      <c r="J544" s="15"/>
      <c r="K544" s="15"/>
      <c r="L544" s="15"/>
      <c r="M544" s="15"/>
      <c r="N544" s="15"/>
      <c r="O544" s="15"/>
      <c r="P544" s="15"/>
      <c r="Q544" s="15"/>
      <c r="R544" s="15"/>
      <c r="S544" s="15"/>
      <c r="T544" s="15"/>
      <c r="U544" s="15"/>
      <c r="V544" s="15"/>
    </row>
    <row r="545" spans="5:5" x14ac:dyDescent="0.25">
      <c r="E545" s="35" t="s">
        <v>40</v>
      </c>
    </row>
    <row r="546" spans="5:5" x14ac:dyDescent="0.25">
      <c r="E546" s="14" t="s">
        <v>401</v>
      </c>
    </row>
    <row r="547" spans="5:5" x14ac:dyDescent="0.25">
      <c r="E547" s="14" t="s">
        <v>131</v>
      </c>
    </row>
    <row r="548" spans="5:5" x14ac:dyDescent="0.25">
      <c r="E548" s="14" t="s">
        <v>32</v>
      </c>
    </row>
    <row r="549" spans="5:5" x14ac:dyDescent="0.25">
      <c r="E549" s="35" t="s">
        <v>33</v>
      </c>
    </row>
    <row r="550" spans="5:5" x14ac:dyDescent="0.25">
      <c r="E550" s="14" t="s">
        <v>223</v>
      </c>
    </row>
    <row r="551" spans="5:5" x14ac:dyDescent="0.25">
      <c r="E551" s="14" t="s">
        <v>45</v>
      </c>
    </row>
    <row r="552" spans="5:5" x14ac:dyDescent="0.25">
      <c r="E552" s="14" t="s">
        <v>218</v>
      </c>
    </row>
    <row r="553" spans="5:5" x14ac:dyDescent="0.25">
      <c r="E553" s="14" t="s">
        <v>132</v>
      </c>
    </row>
    <row r="554" spans="5:5" x14ac:dyDescent="0.25">
      <c r="E554" s="14" t="s">
        <v>219</v>
      </c>
    </row>
    <row r="555" spans="5:5" x14ac:dyDescent="0.25">
      <c r="E555" s="14" t="s">
        <v>133</v>
      </c>
    </row>
    <row r="556" spans="5:5" x14ac:dyDescent="0.25">
      <c r="E556" s="14" t="s">
        <v>220</v>
      </c>
    </row>
    <row r="557" spans="5:5" x14ac:dyDescent="0.25">
      <c r="E557" s="14" t="s">
        <v>221</v>
      </c>
    </row>
    <row r="558" spans="5:5" x14ac:dyDescent="0.25">
      <c r="E558" s="14" t="s">
        <v>222</v>
      </c>
    </row>
    <row r="559" spans="5:5" x14ac:dyDescent="0.25">
      <c r="E559" s="14" t="s">
        <v>71</v>
      </c>
    </row>
    <row r="560" spans="5:5" x14ac:dyDescent="0.25">
      <c r="E560" s="14" t="s">
        <v>37</v>
      </c>
    </row>
    <row r="561" spans="5:5" x14ac:dyDescent="0.25">
      <c r="E561" s="14" t="s">
        <v>41</v>
      </c>
    </row>
    <row r="562" spans="5:5" x14ac:dyDescent="0.25">
      <c r="E562" s="14" t="s">
        <v>42</v>
      </c>
    </row>
    <row r="563" spans="5:5" x14ac:dyDescent="0.25">
      <c r="E563" s="14" t="s">
        <v>34</v>
      </c>
    </row>
    <row r="564" spans="5:5" x14ac:dyDescent="0.25">
      <c r="E564" s="14" t="s">
        <v>47</v>
      </c>
    </row>
    <row r="565" spans="5:5" x14ac:dyDescent="0.25">
      <c r="E565" s="14" t="s">
        <v>46</v>
      </c>
    </row>
    <row r="566" spans="5:5" x14ac:dyDescent="0.25">
      <c r="E566" s="14" t="s">
        <v>49</v>
      </c>
    </row>
    <row r="567" spans="5:5" x14ac:dyDescent="0.25">
      <c r="E567" s="14" t="s">
        <v>48</v>
      </c>
    </row>
    <row r="568" spans="5:5" x14ac:dyDescent="0.25">
      <c r="E568" s="14" t="s">
        <v>399</v>
      </c>
    </row>
    <row r="569" spans="5:5" x14ac:dyDescent="0.25">
      <c r="E569" s="18" t="s">
        <v>84</v>
      </c>
    </row>
    <row r="571" spans="5:5" x14ac:dyDescent="0.25">
      <c r="E571" s="16" t="s">
        <v>21</v>
      </c>
    </row>
    <row r="572" spans="5:5" x14ac:dyDescent="0.25">
      <c r="E572" s="16"/>
    </row>
    <row r="573" spans="5:5" x14ac:dyDescent="0.25">
      <c r="E573" s="16" t="s">
        <v>120</v>
      </c>
    </row>
    <row r="574" spans="5:5" x14ac:dyDescent="0.25">
      <c r="E574" s="16" t="s">
        <v>22</v>
      </c>
    </row>
    <row r="575" spans="5:5" x14ac:dyDescent="0.25">
      <c r="E575" s="16" t="s">
        <v>402</v>
      </c>
    </row>
    <row r="576" spans="5:5" x14ac:dyDescent="0.25">
      <c r="E576" s="19" t="s">
        <v>224</v>
      </c>
    </row>
    <row r="577" spans="5:5" x14ac:dyDescent="0.25">
      <c r="E577" s="19" t="s">
        <v>225</v>
      </c>
    </row>
    <row r="578" spans="5:5" x14ac:dyDescent="0.25">
      <c r="E578" s="16" t="s">
        <v>400</v>
      </c>
    </row>
    <row r="579" spans="5:5" x14ac:dyDescent="0.25">
      <c r="E579" s="16"/>
    </row>
    <row r="580" spans="5:5" x14ac:dyDescent="0.25">
      <c r="E580" s="16" t="s">
        <v>28</v>
      </c>
    </row>
    <row r="581" spans="5:5" x14ac:dyDescent="0.25">
      <c r="E581" s="16" t="s">
        <v>23</v>
      </c>
    </row>
    <row r="583" spans="5:5" x14ac:dyDescent="0.25">
      <c r="E583" s="1" t="s">
        <v>4</v>
      </c>
    </row>
    <row r="637" spans="5:5" x14ac:dyDescent="0.25">
      <c r="E637" s="21" t="s">
        <v>403</v>
      </c>
    </row>
    <row r="638" spans="5:5" x14ac:dyDescent="0.25">
      <c r="E638" t="s">
        <v>404</v>
      </c>
    </row>
    <row r="659" spans="3:5" x14ac:dyDescent="0.25">
      <c r="C659" s="20">
        <v>0</v>
      </c>
      <c r="E659" s="1" t="s">
        <v>398</v>
      </c>
    </row>
    <row r="660" spans="3:5" x14ac:dyDescent="0.25">
      <c r="E660" s="1" t="s">
        <v>138</v>
      </c>
    </row>
    <row r="662" spans="3:5" x14ac:dyDescent="0.25">
      <c r="E662" s="21" t="s">
        <v>420</v>
      </c>
    </row>
    <row r="663" spans="3:5" x14ac:dyDescent="0.25">
      <c r="E663" t="s">
        <v>421</v>
      </c>
    </row>
    <row r="676" spans="5:76" x14ac:dyDescent="0.25">
      <c r="E676" s="1" t="s">
        <v>36</v>
      </c>
      <c r="M676" s="1" t="s">
        <v>178</v>
      </c>
      <c r="W676" s="1" t="s">
        <v>179</v>
      </c>
      <c r="AH676" s="1" t="s">
        <v>180</v>
      </c>
      <c r="AO676" s="1" t="s">
        <v>181</v>
      </c>
      <c r="AV676" s="1" t="s">
        <v>231</v>
      </c>
      <c r="BC676" s="1" t="s">
        <v>232</v>
      </c>
    </row>
    <row r="678" spans="5:76" x14ac:dyDescent="0.25">
      <c r="E678" s="3" t="s">
        <v>422</v>
      </c>
      <c r="M678" s="3" t="s">
        <v>423</v>
      </c>
      <c r="W678" s="3" t="s">
        <v>424</v>
      </c>
      <c r="AH678" s="3" t="s">
        <v>448</v>
      </c>
      <c r="AO678" s="3" t="s">
        <v>456</v>
      </c>
      <c r="AV678" s="3" t="s">
        <v>446</v>
      </c>
      <c r="BC678" s="3" t="s">
        <v>447</v>
      </c>
      <c r="BX678" s="3" t="str">
        <f>"select '" &amp; TRIM(E678) &amp; "' AGREEMENT_NO, '" &amp; TRIM(M678) &amp; "' NPWP_NAME_OLD, '" &amp; TRIM(W678) &amp; "' NPWP_NAME_NEW, '" &amp; TRIM(AH678) &amp; "' BILLING_TO_NPWP_OLD, '" &amp; TRIM(AO678) &amp; "' BILLING_TO_NPWP_NEW, '" &amp; TRIM(AV678) &amp; "' NPWP_ADDRESS_OLD, '" &amp; TRIM(BC678) &amp; "' NPWP_ADDRESS_NEW union all"</f>
        <v>select '0002636/4/08/07/2024' AGREEMENT_NO, 'ANDI MAJU JAYA' NPWP_NAME_OLD, 'PT. ANDI MAJU JAYA' NPWP_NAME_NEW, '|965946916447000' BILLING_TO_NPWP_OLD, '|0965946916447000' BILLING_TO_NPWP_NEW, '.-' NPWP_ADDRESS_OLD, 'JL. MUSHOLA NURUL HUDA KP RAWA BOGO NO 31 RT 001 RW 004' NPWP_ADDRESS_NEW union all</v>
      </c>
    </row>
    <row r="680" spans="5:76" x14ac:dyDescent="0.25">
      <c r="E680" s="3" t="s">
        <v>430</v>
      </c>
      <c r="M680" s="3" t="s">
        <v>155</v>
      </c>
      <c r="W680" s="3" t="s">
        <v>156</v>
      </c>
      <c r="AH680" s="3" t="s">
        <v>158</v>
      </c>
      <c r="AO680" s="3" t="s">
        <v>165</v>
      </c>
      <c r="BX680" s="3" t="str">
        <f>"select '" &amp; TRIM(E680) &amp; "' AGREEMENT_NO, '" &amp; TRIM(M680) &amp; "' NPWP_NAME_OLD, '" &amp; TRIM(W680) &amp; "' NPWP_NAME_NEW, '" &amp; TRIM(AH680) &amp; "' BILLING_TO_NPWP_OLD, '" &amp; TRIM(AO680) &amp; "' BILLING_TO_NPWP_NEW union all"</f>
        <v>select '0002711/4/10/08/2024' AGREEMENT_NO, 'SICEPAT EKSPRES INDONESIA' NPWP_NAME_OLD, 'PT. SICEPAT EKSPRES INDONESIA' NPWP_NAME_NEW, '|716337043451000' BILLING_TO_NPWP_OLD, '|0716337043451000' BILLING_TO_NPWP_NEW union all</v>
      </c>
    </row>
    <row r="681" spans="5:76" x14ac:dyDescent="0.25">
      <c r="E681" s="3" t="s">
        <v>431</v>
      </c>
      <c r="M681" s="3" t="s">
        <v>155</v>
      </c>
      <c r="W681" s="3" t="s">
        <v>156</v>
      </c>
      <c r="AH681" s="3" t="s">
        <v>158</v>
      </c>
      <c r="AO681" s="3" t="s">
        <v>165</v>
      </c>
      <c r="BX681" s="3" t="str">
        <f>"select '" &amp; TRIM(E681) &amp; "' AGREEMENT_NO, '" &amp; TRIM(M681) &amp; "' NPWP_NAME_OLD, '" &amp; TRIM(W681) &amp; "' NPWP_NAME_NEW, '" &amp; TRIM(AH681) &amp; "' BILLING_TO_NPWP_OLD, '" &amp; TRIM(AO681) &amp; "' BILLING_TO_NPWP_NEW union all"</f>
        <v>select '0002712/4/10/08/2024' AGREEMENT_NO, 'SICEPAT EKSPRES INDONESIA' NPWP_NAME_OLD, 'PT. SICEPAT EKSPRES INDONESIA' NPWP_NAME_NEW, '|716337043451000' BILLING_TO_NPWP_OLD, '|0716337043451000' BILLING_TO_NPWP_NEW union all</v>
      </c>
    </row>
    <row r="682" spans="5:76" x14ac:dyDescent="0.25">
      <c r="E682" s="3" t="s">
        <v>432</v>
      </c>
      <c r="M682" s="3" t="s">
        <v>155</v>
      </c>
      <c r="W682" s="3" t="s">
        <v>156</v>
      </c>
      <c r="AH682" s="3" t="s">
        <v>158</v>
      </c>
      <c r="AO682" s="3" t="s">
        <v>165</v>
      </c>
      <c r="BX682" s="3" t="str">
        <f>"select '" &amp; TRIM(E682) &amp; "' AGREEMENT_NO, '" &amp; TRIM(M682) &amp; "' NPWP_NAME_OLD, '" &amp; TRIM(W682) &amp; "' NPWP_NAME_NEW, '" &amp; TRIM(AH682) &amp; "' BILLING_TO_NPWP_OLD, '" &amp; TRIM(AO682) &amp; "' BILLING_TO_NPWP_NEW union all"</f>
        <v>select '0002713/4/10/08/2024' AGREEMENT_NO, 'SICEPAT EKSPRES INDONESIA' NPWP_NAME_OLD, 'PT. SICEPAT EKSPRES INDONESIA' NPWP_NAME_NEW, '|716337043451000' BILLING_TO_NPWP_OLD, '|0716337043451000' BILLING_TO_NPWP_NEW union all</v>
      </c>
    </row>
    <row r="683" spans="5:76" x14ac:dyDescent="0.25">
      <c r="E683" s="3" t="s">
        <v>439</v>
      </c>
      <c r="M683" s="3" t="s">
        <v>440</v>
      </c>
      <c r="W683" s="3" t="s">
        <v>441</v>
      </c>
      <c r="AH683" s="3" t="s">
        <v>454</v>
      </c>
      <c r="AO683" s="3" t="s">
        <v>462</v>
      </c>
      <c r="BX683" s="3" t="str">
        <f>"select '" &amp; TRIM(E683) &amp; "' AGREEMENT_NO, '" &amp; TRIM(M683) &amp; "' NPWP_NAME_OLD, '" &amp; TRIM(W683) &amp; "' NPWP_NAME_NEW, '" &amp; TRIM(AH683) &amp; "' BILLING_TO_NPWP_OLD, '" &amp; TRIM(AO683) &amp; "' BILLING_TO_NPWP_NEW union all"</f>
        <v>select '0002779/4/10/09/2024' AGREEMENT_NO, 'SIRKULASI KOMPAS GRAMEDIA' NPWP_NAME_OLD, 'PT. SIRKULASI KOMPAS GRAMEDIA' NPWP_NAME_NEW, '|028165967073000' BILLING_TO_NPWP_OLD, '|0028165967073000' BILLING_TO_NPWP_NEW union all</v>
      </c>
    </row>
    <row r="685" spans="5:76" x14ac:dyDescent="0.25">
      <c r="E685" s="3" t="s">
        <v>425</v>
      </c>
      <c r="AH685" s="3" t="s">
        <v>182</v>
      </c>
      <c r="AO685" s="3" t="s">
        <v>183</v>
      </c>
      <c r="BX685" s="3" t="str">
        <f t="shared" ref="BX685:BX705" si="0">"select '" &amp; TRIM(E685) &amp; "' AGREEMENT_NO, '" &amp; TRIM(AH685) &amp; "' BILLING_TO_NPWP_OLD, '" &amp; TRIM(AO685) &amp; "' BILLING_TO_NPWP_NEW union all"</f>
        <v>select '0002627/4/08/07/2024' AGREEMENT_NO, '|419512165006000' BILLING_TO_NPWP_OLD, '|0419512165006000' BILLING_TO_NPWP_NEW union all</v>
      </c>
    </row>
    <row r="686" spans="5:76" x14ac:dyDescent="0.25">
      <c r="E686" s="3" t="s">
        <v>426</v>
      </c>
      <c r="AH686" s="3" t="s">
        <v>206</v>
      </c>
      <c r="AO686" s="3" t="s">
        <v>207</v>
      </c>
      <c r="BX686" s="3" t="str">
        <f t="shared" si="0"/>
        <v>select '0002658/4/08/07/2024' AGREEMENT_NO, '|013132576073000' BILLING_TO_NPWP_OLD, '|0013132576073000' BILLING_TO_NPWP_NEW union all</v>
      </c>
    </row>
    <row r="687" spans="5:76" x14ac:dyDescent="0.25">
      <c r="E687" s="3" t="s">
        <v>427</v>
      </c>
      <c r="AH687" s="3" t="s">
        <v>160</v>
      </c>
      <c r="AO687" s="3" t="s">
        <v>167</v>
      </c>
      <c r="BX687" s="3" t="str">
        <f t="shared" si="0"/>
        <v>select '0002678/4/10/08/2024' AGREEMENT_NO, '|013735303007000' BILLING_TO_NPWP_OLD, '|0013735303007000' BILLING_TO_NPWP_NEW union all</v>
      </c>
    </row>
    <row r="688" spans="5:76" x14ac:dyDescent="0.25">
      <c r="E688" s="3" t="s">
        <v>383</v>
      </c>
      <c r="AH688" s="3" t="s">
        <v>449</v>
      </c>
      <c r="AO688" s="3" t="s">
        <v>457</v>
      </c>
      <c r="BX688" s="3" t="str">
        <f t="shared" si="0"/>
        <v>select '0002682/4/01/08/2024' AGREEMENT_NO, '|948043443047000' BILLING_TO_NPWP_OLD, '|0948043443047000' BILLING_TO_NPWP_NEW union all</v>
      </c>
    </row>
    <row r="689" spans="5:76" x14ac:dyDescent="0.25">
      <c r="E689" s="3" t="s">
        <v>382</v>
      </c>
      <c r="AH689" s="3" t="s">
        <v>449</v>
      </c>
      <c r="AO689" s="3" t="s">
        <v>457</v>
      </c>
      <c r="BX689" s="3" t="str">
        <f t="shared" si="0"/>
        <v>select '0002683/4/01/08/2024' AGREEMENT_NO, '|948043443047000' BILLING_TO_NPWP_OLD, '|0948043443047000' BILLING_TO_NPWP_NEW union all</v>
      </c>
    </row>
    <row r="690" spans="5:76" x14ac:dyDescent="0.25">
      <c r="E690" s="3" t="s">
        <v>428</v>
      </c>
      <c r="AH690" s="3" t="s">
        <v>450</v>
      </c>
      <c r="AO690" s="3" t="s">
        <v>458</v>
      </c>
      <c r="BX690" s="3" t="str">
        <f t="shared" si="0"/>
        <v>select '0002692/4/38/08/2024' AGREEMENT_NO, '|019577097056000' BILLING_TO_NPWP_OLD, '|0019577097056000' BILLING_TO_NPWP_NEW union all</v>
      </c>
    </row>
    <row r="691" spans="5:76" x14ac:dyDescent="0.25">
      <c r="E691" s="3" t="s">
        <v>429</v>
      </c>
      <c r="AH691" s="3" t="s">
        <v>186</v>
      </c>
      <c r="AO691" s="3" t="s">
        <v>187</v>
      </c>
      <c r="BX691" s="3" t="str">
        <f t="shared" si="0"/>
        <v>select '0002704/4/10/08/2024' AGREEMENT_NO, '|016743767092000' BILLING_TO_NPWP_OLD, '|0016743767092000' BILLING_TO_NPWP_NEW union all</v>
      </c>
    </row>
    <row r="692" spans="5:76" x14ac:dyDescent="0.25">
      <c r="E692" s="3" t="s">
        <v>433</v>
      </c>
      <c r="AH692" s="3" t="s">
        <v>162</v>
      </c>
      <c r="AO692" s="3" t="s">
        <v>169</v>
      </c>
      <c r="BX692" s="3" t="str">
        <f t="shared" si="0"/>
        <v>select '0002730/4/10/08/2024' AGREEMENT_NO, '|016825721641000' BILLING_TO_NPWP_OLD, '|0016825721641000' BILLING_TO_NPWP_NEW union all</v>
      </c>
    </row>
    <row r="693" spans="5:76" x14ac:dyDescent="0.25">
      <c r="E693" s="3" t="s">
        <v>434</v>
      </c>
      <c r="AH693" s="3" t="s">
        <v>451</v>
      </c>
      <c r="AO693" s="3" t="s">
        <v>459</v>
      </c>
      <c r="BX693" s="3" t="str">
        <f t="shared" si="0"/>
        <v>select '0002736/4/10/08/2024' AGREEMENT_NO, '|835243205023000' BILLING_TO_NPWP_OLD, '|0835243205023000' BILLING_TO_NPWP_NEW union all</v>
      </c>
    </row>
    <row r="694" spans="5:76" x14ac:dyDescent="0.25">
      <c r="E694" s="3" t="s">
        <v>435</v>
      </c>
      <c r="AH694" s="3" t="s">
        <v>452</v>
      </c>
      <c r="AO694" s="3" t="s">
        <v>460</v>
      </c>
      <c r="BX694" s="3" t="str">
        <f t="shared" si="0"/>
        <v>select '0002749/4/10/08/2024' AGREEMENT_NO, '|016012569073000' BILLING_TO_NPWP_OLD, '|0016012569073000' BILLING_TO_NPWP_NEW union all</v>
      </c>
    </row>
    <row r="695" spans="5:76" x14ac:dyDescent="0.25">
      <c r="E695" s="3" t="s">
        <v>226</v>
      </c>
      <c r="AH695" s="3" t="s">
        <v>157</v>
      </c>
      <c r="AO695" s="3" t="s">
        <v>164</v>
      </c>
      <c r="BX695" s="3" t="str">
        <f t="shared" si="0"/>
        <v>select '0002751/4/10/08/2024' AGREEMENT_NO, '|023317159063000' BILLING_TO_NPWP_OLD, '|0023317159063000' BILLING_TO_NPWP_NEW union all</v>
      </c>
    </row>
    <row r="696" spans="5:76" x14ac:dyDescent="0.25">
      <c r="E696" s="3" t="s">
        <v>227</v>
      </c>
      <c r="AH696" s="3" t="s">
        <v>157</v>
      </c>
      <c r="AO696" s="3" t="s">
        <v>164</v>
      </c>
      <c r="BX696" s="3" t="str">
        <f t="shared" si="0"/>
        <v>select '0002753/4/10/08/2024' AGREEMENT_NO, '|023317159063000' BILLING_TO_NPWP_OLD, '|0023317159063000' BILLING_TO_NPWP_NEW union all</v>
      </c>
    </row>
    <row r="697" spans="5:76" x14ac:dyDescent="0.25">
      <c r="E697" s="3" t="s">
        <v>228</v>
      </c>
      <c r="AH697" s="3" t="s">
        <v>157</v>
      </c>
      <c r="AO697" s="3" t="s">
        <v>164</v>
      </c>
      <c r="BX697" s="3" t="str">
        <f t="shared" si="0"/>
        <v>select '0002754/4/10/08/2024' AGREEMENT_NO, '|023317159063000' BILLING_TO_NPWP_OLD, '|0023317159063000' BILLING_TO_NPWP_NEW union all</v>
      </c>
    </row>
    <row r="698" spans="5:76" x14ac:dyDescent="0.25">
      <c r="E698" s="3" t="s">
        <v>229</v>
      </c>
      <c r="AH698" s="3" t="s">
        <v>157</v>
      </c>
      <c r="AO698" s="3" t="s">
        <v>164</v>
      </c>
      <c r="BX698" s="3" t="str">
        <f t="shared" si="0"/>
        <v>select '0002755/4/10/08/2024' AGREEMENT_NO, '|023317159063000' BILLING_TO_NPWP_OLD, '|0023317159063000' BILLING_TO_NPWP_NEW union all</v>
      </c>
    </row>
    <row r="699" spans="5:76" x14ac:dyDescent="0.25">
      <c r="E699" s="3" t="s">
        <v>436</v>
      </c>
      <c r="AH699" s="3" t="s">
        <v>453</v>
      </c>
      <c r="AO699" s="3" t="s">
        <v>461</v>
      </c>
      <c r="BX699" s="3" t="str">
        <f t="shared" si="0"/>
        <v>select '0002763/4/38/09/2024' AGREEMENT_NO, '|211295043432000' BILLING_TO_NPWP_OLD, '|0211295043432000' BILLING_TO_NPWP_NEW union all</v>
      </c>
    </row>
    <row r="700" spans="5:76" x14ac:dyDescent="0.25">
      <c r="E700" s="3" t="s">
        <v>437</v>
      </c>
      <c r="AH700" s="3" t="s">
        <v>454</v>
      </c>
      <c r="AO700" s="3" t="s">
        <v>462</v>
      </c>
      <c r="BX700" s="3" t="str">
        <f t="shared" si="0"/>
        <v>select '0002766/4/10/09/2024' AGREEMENT_NO, '|028165967073000' BILLING_TO_NPWP_OLD, '|0028165967073000' BILLING_TO_NPWP_NEW union all</v>
      </c>
    </row>
    <row r="701" spans="5:76" x14ac:dyDescent="0.25">
      <c r="E701" s="3" t="s">
        <v>438</v>
      </c>
      <c r="AH701" s="3" t="s">
        <v>162</v>
      </c>
      <c r="AO701" s="3" t="s">
        <v>169</v>
      </c>
      <c r="BX701" s="3" t="str">
        <f t="shared" si="0"/>
        <v>select '0002767/4/10/09/2024' AGREEMENT_NO, '|016825721641000' BILLING_TO_NPWP_OLD, '|0016825721641000' BILLING_TO_NPWP_NEW union all</v>
      </c>
    </row>
    <row r="702" spans="5:76" x14ac:dyDescent="0.25">
      <c r="E702" s="3" t="s">
        <v>442</v>
      </c>
      <c r="AH702" s="3" t="s">
        <v>161</v>
      </c>
      <c r="AO702" s="3" t="s">
        <v>168</v>
      </c>
      <c r="BX702" s="3" t="str">
        <f t="shared" si="0"/>
        <v>select '0002789/4/01/09/2024' AGREEMENT_NO, '|017080169609000' BILLING_TO_NPWP_OLD, '|0017080169609000' BILLING_TO_NPWP_NEW union all</v>
      </c>
    </row>
    <row r="703" spans="5:76" x14ac:dyDescent="0.25">
      <c r="E703" s="3" t="s">
        <v>443</v>
      </c>
      <c r="AH703" s="3" t="s">
        <v>162</v>
      </c>
      <c r="AO703" s="3" t="s">
        <v>169</v>
      </c>
      <c r="BX703" s="3" t="str">
        <f t="shared" si="0"/>
        <v>select '0002796/4/10/09/2024' AGREEMENT_NO, '|016825721641000' BILLING_TO_NPWP_OLD, '|0016825721641000' BILLING_TO_NPWP_NEW union all</v>
      </c>
    </row>
    <row r="704" spans="5:76" x14ac:dyDescent="0.25">
      <c r="E704" s="3" t="s">
        <v>444</v>
      </c>
      <c r="AH704" s="3" t="s">
        <v>162</v>
      </c>
      <c r="AO704" s="3" t="s">
        <v>169</v>
      </c>
      <c r="BX704" s="3" t="str">
        <f t="shared" si="0"/>
        <v>select '0002798/4/10/09/2024' AGREEMENT_NO, '|016825721641000' BILLING_TO_NPWP_OLD, '|0016825721641000' BILLING_TO_NPWP_NEW union all</v>
      </c>
    </row>
    <row r="705" spans="5:76" x14ac:dyDescent="0.25">
      <c r="E705" s="3" t="s">
        <v>445</v>
      </c>
      <c r="AH705" s="3" t="s">
        <v>455</v>
      </c>
      <c r="AO705" s="3" t="s">
        <v>463</v>
      </c>
      <c r="BX705" s="3" t="str">
        <f t="shared" si="0"/>
        <v>select '0002831/4/08/09/2024' AGREEMENT_NO, '|029885399093000' BILLING_TO_NPWP_OLD, '|0029885399093000' BILLING_TO_NPWP_NEW union all</v>
      </c>
    </row>
    <row r="707" spans="5:76" x14ac:dyDescent="0.25">
      <c r="E707" s="22" t="s">
        <v>139</v>
      </c>
      <c r="F707" s="23"/>
      <c r="G707" s="23"/>
      <c r="H707" s="23"/>
      <c r="I707" s="23"/>
      <c r="J707" s="23"/>
      <c r="K707" s="23"/>
      <c r="L707" s="23"/>
      <c r="M707" s="23"/>
      <c r="N707" s="23"/>
      <c r="O707" s="23"/>
      <c r="P707" s="23"/>
      <c r="Q707" s="23"/>
      <c r="R707" s="23"/>
      <c r="S707" s="23"/>
      <c r="T707" s="23"/>
      <c r="U707" s="23"/>
      <c r="V707" s="23"/>
      <c r="W707" s="23"/>
      <c r="X707" s="23"/>
      <c r="Y707" s="23"/>
      <c r="Z707" s="23"/>
      <c r="AA707" s="23"/>
    </row>
    <row r="708" spans="5:76" x14ac:dyDescent="0.25">
      <c r="E708" s="22" t="s">
        <v>140</v>
      </c>
      <c r="F708" s="23"/>
      <c r="G708" s="23"/>
      <c r="H708" s="23"/>
      <c r="I708" s="23"/>
      <c r="J708" s="23"/>
      <c r="K708" s="23"/>
      <c r="L708" s="23"/>
      <c r="M708" s="23"/>
      <c r="N708" s="23"/>
      <c r="O708" s="23"/>
      <c r="P708" s="23"/>
      <c r="Q708" s="23"/>
      <c r="R708" s="23"/>
      <c r="S708" s="23"/>
      <c r="T708" s="23"/>
      <c r="U708" s="23"/>
      <c r="V708" s="23"/>
      <c r="W708" s="23"/>
      <c r="X708" s="23"/>
      <c r="Y708" s="23"/>
      <c r="Z708" s="23"/>
      <c r="AA708" s="23"/>
    </row>
    <row r="709" spans="5:76" x14ac:dyDescent="0.25">
      <c r="E709" s="22"/>
      <c r="F709" s="23"/>
      <c r="G709" s="23"/>
      <c r="H709" s="23"/>
      <c r="I709" s="23"/>
      <c r="J709" s="23"/>
      <c r="K709" s="23"/>
      <c r="L709" s="23"/>
      <c r="M709" s="23"/>
      <c r="N709" s="23"/>
      <c r="O709" s="23"/>
      <c r="P709" s="23"/>
      <c r="Q709" s="23"/>
      <c r="R709" s="23"/>
      <c r="S709" s="23"/>
      <c r="T709" s="23"/>
      <c r="U709" s="23"/>
      <c r="V709" s="23"/>
      <c r="W709" s="23"/>
      <c r="X709" s="23"/>
      <c r="Y709" s="23"/>
      <c r="Z709" s="23"/>
      <c r="AA709" s="23"/>
    </row>
    <row r="710" spans="5:76" x14ac:dyDescent="0.25">
      <c r="E710" s="22" t="s">
        <v>141</v>
      </c>
      <c r="F710" s="23"/>
      <c r="G710" s="23"/>
      <c r="H710" s="23"/>
      <c r="I710" s="23"/>
      <c r="J710" s="23"/>
      <c r="K710" s="23"/>
      <c r="L710" s="23"/>
      <c r="M710" s="23"/>
      <c r="N710" s="23"/>
      <c r="O710" s="23"/>
      <c r="P710" s="23"/>
      <c r="Q710" s="23"/>
      <c r="R710" s="23"/>
      <c r="S710" s="23"/>
      <c r="T710" s="23"/>
      <c r="U710" s="23"/>
      <c r="V710" s="23"/>
      <c r="W710" s="23"/>
      <c r="X710" s="23"/>
      <c r="Y710" s="23"/>
      <c r="Z710" s="23"/>
      <c r="AA710" s="23"/>
    </row>
    <row r="711" spans="5:76" x14ac:dyDescent="0.25">
      <c r="E711" s="22" t="s">
        <v>142</v>
      </c>
      <c r="F711" s="23"/>
      <c r="G711" s="23"/>
      <c r="H711" s="23"/>
      <c r="I711" s="23"/>
      <c r="J711" s="23"/>
      <c r="K711" s="23"/>
      <c r="L711" s="23"/>
      <c r="M711" s="23"/>
      <c r="N711" s="23"/>
      <c r="O711" s="23"/>
      <c r="P711" s="23"/>
      <c r="Q711" s="23"/>
      <c r="R711" s="23"/>
      <c r="S711" s="23"/>
      <c r="T711" s="23"/>
      <c r="U711" s="23"/>
      <c r="V711" s="23"/>
      <c r="W711" s="23"/>
      <c r="X711" s="23"/>
      <c r="Y711" s="23"/>
      <c r="Z711" s="23"/>
      <c r="AA711" s="23"/>
    </row>
    <row r="712" spans="5:76" x14ac:dyDescent="0.25">
      <c r="E712" s="22" t="s">
        <v>143</v>
      </c>
      <c r="F712" s="23"/>
      <c r="G712" s="23"/>
      <c r="H712" s="23"/>
      <c r="I712" s="23"/>
      <c r="J712" s="23"/>
      <c r="K712" s="23"/>
      <c r="L712" s="23"/>
      <c r="M712" s="23"/>
      <c r="N712" s="23"/>
      <c r="O712" s="23"/>
      <c r="P712" s="23"/>
      <c r="Q712" s="23"/>
      <c r="R712" s="23"/>
      <c r="S712" s="23"/>
      <c r="T712" s="23"/>
      <c r="U712" s="23"/>
      <c r="V712" s="23"/>
      <c r="W712" s="23"/>
      <c r="X712" s="23"/>
      <c r="Y712" s="23"/>
      <c r="Z712" s="23"/>
      <c r="AA712" s="23"/>
    </row>
    <row r="713" spans="5:76" x14ac:dyDescent="0.25">
      <c r="E713" s="22"/>
      <c r="F713" s="23"/>
      <c r="G713" s="23"/>
      <c r="H713" s="23"/>
      <c r="I713" s="23"/>
      <c r="J713" s="23"/>
      <c r="K713" s="23"/>
      <c r="L713" s="23"/>
      <c r="M713" s="23"/>
      <c r="N713" s="23"/>
      <c r="O713" s="23"/>
      <c r="P713" s="23"/>
      <c r="Q713" s="23"/>
      <c r="R713" s="23"/>
      <c r="S713" s="23"/>
      <c r="T713" s="23"/>
      <c r="U713" s="23"/>
      <c r="V713" s="23"/>
      <c r="W713" s="23"/>
      <c r="X713" s="23"/>
      <c r="Y713" s="23"/>
      <c r="Z713" s="23"/>
      <c r="AA713" s="23"/>
    </row>
    <row r="714" spans="5:76" x14ac:dyDescent="0.25">
      <c r="E714" s="22" t="s">
        <v>144</v>
      </c>
      <c r="F714" s="23"/>
      <c r="G714" s="23"/>
      <c r="H714" s="23"/>
      <c r="I714" s="23"/>
      <c r="J714" s="23"/>
      <c r="K714" s="23"/>
      <c r="L714" s="23"/>
      <c r="M714" s="23"/>
      <c r="N714" s="23"/>
      <c r="O714" s="23"/>
      <c r="P714" s="23"/>
      <c r="Q714" s="23"/>
      <c r="R714" s="23"/>
      <c r="S714" s="23"/>
      <c r="T714" s="23"/>
      <c r="U714" s="23"/>
      <c r="V714" s="23"/>
      <c r="W714" s="23"/>
      <c r="X714" s="23"/>
      <c r="Y714" s="23"/>
      <c r="Z714" s="23"/>
      <c r="AA714" s="23"/>
    </row>
    <row r="715" spans="5:76" x14ac:dyDescent="0.25">
      <c r="E715" s="22" t="s">
        <v>145</v>
      </c>
      <c r="F715" s="23"/>
      <c r="G715" s="23"/>
      <c r="H715" s="23"/>
      <c r="I715" s="23"/>
      <c r="J715" s="23"/>
      <c r="K715" s="23"/>
      <c r="L715" s="23"/>
      <c r="M715" s="23"/>
      <c r="N715" s="23"/>
      <c r="O715" s="23"/>
      <c r="P715" s="23"/>
      <c r="Q715" s="23"/>
      <c r="R715" s="23"/>
      <c r="S715" s="23"/>
      <c r="T715" s="23"/>
      <c r="U715" s="23"/>
      <c r="V715" s="23"/>
      <c r="W715" s="23"/>
      <c r="X715" s="23"/>
      <c r="Y715" s="23"/>
      <c r="Z715" s="23"/>
      <c r="AA715" s="23"/>
    </row>
    <row r="716" spans="5:76" x14ac:dyDescent="0.25">
      <c r="E716" s="22" t="s">
        <v>146</v>
      </c>
      <c r="F716" s="23"/>
      <c r="G716" s="23"/>
      <c r="H716" s="23"/>
      <c r="I716" s="23"/>
      <c r="J716" s="23"/>
      <c r="K716" s="23"/>
      <c r="L716" s="23"/>
      <c r="M716" s="23"/>
      <c r="N716" s="23"/>
      <c r="O716" s="23"/>
      <c r="P716" s="23"/>
      <c r="Q716" s="23"/>
      <c r="R716" s="23"/>
      <c r="S716" s="23"/>
      <c r="T716" s="23"/>
      <c r="U716" s="23"/>
      <c r="V716" s="23"/>
      <c r="W716" s="23"/>
      <c r="X716" s="23"/>
      <c r="Y716" s="23"/>
      <c r="Z716" s="23"/>
      <c r="AA716" s="23"/>
    </row>
    <row r="717" spans="5:76" x14ac:dyDescent="0.25">
      <c r="E717" s="22"/>
      <c r="F717" s="23"/>
      <c r="G717" s="23"/>
      <c r="H717" s="23"/>
      <c r="I717" s="23"/>
      <c r="J717" s="23"/>
      <c r="K717" s="23"/>
      <c r="L717" s="23"/>
      <c r="M717" s="23"/>
      <c r="N717" s="23"/>
      <c r="O717" s="23"/>
      <c r="P717" s="23"/>
      <c r="Q717" s="23"/>
      <c r="R717" s="23"/>
      <c r="S717" s="23"/>
      <c r="T717" s="23"/>
      <c r="U717" s="23"/>
      <c r="V717" s="23"/>
      <c r="W717" s="23"/>
      <c r="X717" s="23"/>
      <c r="Y717" s="23"/>
      <c r="Z717" s="23"/>
      <c r="AA717" s="23"/>
    </row>
    <row r="718" spans="5:76" x14ac:dyDescent="0.25">
      <c r="E718" s="22" t="s">
        <v>43</v>
      </c>
      <c r="F718" s="23"/>
      <c r="G718" s="23"/>
      <c r="H718" s="23"/>
      <c r="I718" s="23"/>
      <c r="J718" s="23"/>
      <c r="K718" s="23"/>
      <c r="L718" s="23"/>
      <c r="M718" s="23"/>
      <c r="N718" s="23"/>
      <c r="O718" s="23"/>
      <c r="P718" s="23"/>
      <c r="Q718" s="23"/>
      <c r="R718" s="23"/>
      <c r="S718" s="23"/>
      <c r="T718" s="23"/>
      <c r="U718" s="23"/>
      <c r="V718" s="23"/>
      <c r="W718" s="23"/>
      <c r="X718" s="23"/>
      <c r="Y718" s="23"/>
      <c r="Z718" s="23"/>
      <c r="AA718" s="23"/>
    </row>
    <row r="719" spans="5:76" x14ac:dyDescent="0.25">
      <c r="E719" s="22"/>
      <c r="F719" s="23"/>
      <c r="G719" s="23"/>
      <c r="H719" s="23"/>
      <c r="I719" s="23"/>
      <c r="J719" s="23"/>
      <c r="K719" s="23"/>
      <c r="L719" s="23"/>
      <c r="M719" s="23"/>
      <c r="N719" s="23"/>
      <c r="O719" s="23"/>
      <c r="P719" s="23"/>
      <c r="Q719" s="23"/>
      <c r="R719" s="23"/>
      <c r="S719" s="23"/>
      <c r="T719" s="23"/>
      <c r="U719" s="23"/>
      <c r="V719" s="23"/>
      <c r="W719" s="23"/>
      <c r="X719" s="23"/>
      <c r="Y719" s="23"/>
      <c r="Z719" s="23"/>
      <c r="AA719" s="23"/>
    </row>
    <row r="720" spans="5:76" x14ac:dyDescent="0.25">
      <c r="E720" s="22" t="s">
        <v>147</v>
      </c>
      <c r="F720" s="23"/>
      <c r="G720" s="23"/>
      <c r="H720" s="23"/>
      <c r="I720" s="23"/>
      <c r="J720" s="23"/>
      <c r="K720" s="23"/>
      <c r="L720" s="23"/>
      <c r="M720" s="23"/>
      <c r="N720" s="23"/>
      <c r="O720" s="23"/>
      <c r="P720" s="23"/>
      <c r="Q720" s="23"/>
      <c r="R720" s="23"/>
      <c r="S720" s="23"/>
      <c r="T720" s="23"/>
      <c r="U720" s="23"/>
      <c r="V720" s="23"/>
      <c r="W720" s="23"/>
      <c r="X720" s="23"/>
      <c r="Y720" s="23"/>
      <c r="Z720" s="23"/>
      <c r="AA720" s="23"/>
    </row>
    <row r="726" spans="5:73" x14ac:dyDescent="0.25">
      <c r="E726" s="22" t="s">
        <v>148</v>
      </c>
      <c r="F726" s="23"/>
      <c r="G726" s="23"/>
      <c r="H726" s="23"/>
      <c r="I726" s="23"/>
      <c r="J726" s="23"/>
      <c r="K726" s="23"/>
      <c r="L726" s="23"/>
      <c r="M726" s="23"/>
      <c r="N726" s="23"/>
      <c r="O726" s="23"/>
      <c r="P726" s="23"/>
      <c r="Q726" s="23"/>
      <c r="R726" s="23"/>
      <c r="S726" s="23"/>
      <c r="T726" s="23"/>
      <c r="U726" s="23"/>
      <c r="V726" s="23"/>
      <c r="W726" s="23"/>
      <c r="X726" s="23"/>
      <c r="Y726" s="23"/>
      <c r="Z726" s="23"/>
      <c r="AA726" s="23"/>
    </row>
    <row r="727" spans="5:73" x14ac:dyDescent="0.25">
      <c r="E727" s="22" t="s">
        <v>149</v>
      </c>
      <c r="F727" s="23"/>
      <c r="G727" s="23"/>
      <c r="H727" s="23"/>
      <c r="I727" s="23"/>
      <c r="J727" s="23"/>
      <c r="K727" s="23"/>
      <c r="L727" s="23"/>
      <c r="M727" s="23"/>
      <c r="N727" s="23"/>
      <c r="O727" s="23"/>
      <c r="P727" s="23"/>
      <c r="Q727" s="23"/>
      <c r="R727" s="23"/>
      <c r="S727" s="23"/>
      <c r="T727" s="23"/>
      <c r="U727" s="23"/>
      <c r="V727" s="23"/>
      <c r="W727" s="23"/>
      <c r="X727" s="23"/>
      <c r="Y727" s="23"/>
      <c r="Z727" s="23"/>
      <c r="AA727" s="23"/>
    </row>
    <row r="728" spans="5:73" x14ac:dyDescent="0.25">
      <c r="E728" s="22"/>
      <c r="F728" s="23"/>
      <c r="G728" s="23"/>
      <c r="H728" s="23"/>
      <c r="I728" s="23"/>
      <c r="J728" s="23"/>
      <c r="K728" s="23"/>
      <c r="L728" s="23"/>
      <c r="M728" s="23"/>
      <c r="N728" s="23"/>
      <c r="O728" s="23"/>
      <c r="P728" s="23"/>
      <c r="Q728" s="23"/>
      <c r="R728" s="23"/>
      <c r="S728" s="23"/>
      <c r="T728" s="23"/>
      <c r="U728" s="23"/>
      <c r="V728" s="23"/>
      <c r="W728" s="23"/>
      <c r="X728" s="23"/>
      <c r="Y728" s="23"/>
      <c r="Z728" s="23"/>
      <c r="AA728" s="23"/>
    </row>
    <row r="729" spans="5:73" x14ac:dyDescent="0.25">
      <c r="E729" s="22" t="s">
        <v>150</v>
      </c>
      <c r="F729" s="23"/>
      <c r="G729" s="23"/>
      <c r="H729" s="23"/>
      <c r="I729" s="23"/>
      <c r="J729" s="23"/>
      <c r="K729" s="23"/>
      <c r="L729" s="23"/>
      <c r="M729" s="23"/>
      <c r="N729" s="23"/>
      <c r="O729" s="23"/>
      <c r="P729" s="23"/>
      <c r="Q729" s="23"/>
      <c r="R729" s="23"/>
      <c r="S729" s="23"/>
      <c r="T729" s="23"/>
      <c r="U729" s="23"/>
      <c r="V729" s="23"/>
      <c r="W729" s="23"/>
      <c r="X729" s="23"/>
      <c r="Y729" s="23"/>
      <c r="Z729" s="23"/>
      <c r="AA729" s="23"/>
    </row>
    <row r="731" spans="5:73" x14ac:dyDescent="0.25">
      <c r="E731" s="1" t="s">
        <v>36</v>
      </c>
      <c r="M731" s="1" t="s">
        <v>171</v>
      </c>
      <c r="U731" s="1" t="s">
        <v>172</v>
      </c>
      <c r="AE731" s="1" t="s">
        <v>464</v>
      </c>
      <c r="AK731" s="1" t="s">
        <v>177</v>
      </c>
      <c r="AS731" s="1" t="s">
        <v>173</v>
      </c>
      <c r="AZ731" s="1" t="s">
        <v>465</v>
      </c>
    </row>
    <row r="732" spans="5:73" x14ac:dyDescent="0.25">
      <c r="E732" s="3" t="s">
        <v>422</v>
      </c>
      <c r="M732" s="3" t="s">
        <v>448</v>
      </c>
      <c r="U732" s="3" t="s">
        <v>423</v>
      </c>
      <c r="AE732" s="3" t="s">
        <v>272</v>
      </c>
      <c r="AK732" s="3" t="s">
        <v>456</v>
      </c>
      <c r="AS732" s="3" t="s">
        <v>424</v>
      </c>
      <c r="AZ732" s="3" t="s">
        <v>447</v>
      </c>
      <c r="BU732" s="3" t="str">
        <f>"update IFINOPL.dbo.AGREEMENT_ASSET set BILLING_TO_NPWP = '" &amp; TRIM(SUBSTITUTE(AK732, "|", "")) &amp; "', NPWP_NAME = '" &amp; TRIM(AS732) &amp; "', NPWP_ADDRESS = '" &amp; TRIM(AZ732) &amp; "' where AGREEMENT_NO = replace('" &amp; TRIM(E732) &amp; "', '/', '.');"</f>
        <v>update IFINOPL.dbo.AGREEMENT_ASSET set BILLING_TO_NPWP = '0965946916447000', NPWP_NAME = 'PT. ANDI MAJU JAYA', NPWP_ADDRESS = 'JL. MUSHOLA NURUL HUDA KP RAWA BOGO NO 31 RT 001 RW 004' where AGREEMENT_NO = replace('0002636/4/08/07/2024', '/', '.');</v>
      </c>
    </row>
    <row r="734" spans="5:73" x14ac:dyDescent="0.25">
      <c r="E734" s="1" t="s">
        <v>36</v>
      </c>
      <c r="M734" s="1" t="s">
        <v>171</v>
      </c>
      <c r="U734" s="1" t="s">
        <v>172</v>
      </c>
      <c r="AE734" s="1" t="s">
        <v>464</v>
      </c>
      <c r="AK734" s="1" t="s">
        <v>177</v>
      </c>
      <c r="AS734" s="1" t="s">
        <v>173</v>
      </c>
    </row>
    <row r="735" spans="5:73" x14ac:dyDescent="0.25">
      <c r="E735" s="3" t="s">
        <v>430</v>
      </c>
      <c r="M735" s="3" t="s">
        <v>158</v>
      </c>
      <c r="U735" s="3" t="s">
        <v>155</v>
      </c>
      <c r="AE735" s="3" t="s">
        <v>466</v>
      </c>
      <c r="AK735" s="3" t="s">
        <v>165</v>
      </c>
      <c r="AS735" s="3" t="s">
        <v>156</v>
      </c>
      <c r="BU735" s="3" t="str">
        <f>"update IFINOPL.dbo.AGREEMENT_ASSET set BILLING_TO_NPWP = '" &amp; TRIM(SUBSTITUTE(AK735, "|", "")) &amp; "', NPWP_NAME = '" &amp; TRIM(AS735) &amp; "' where AGREEMENT_NO = replace('" &amp; TRIM(E735) &amp; "', '/', '.');"</f>
        <v>update IFINOPL.dbo.AGREEMENT_ASSET set BILLING_TO_NPWP = '0716337043451000', NPWP_NAME = 'PT. SICEPAT EKSPRES INDONESIA' where AGREEMENT_NO = replace('0002711/4/10/08/2024', '/', '.');</v>
      </c>
    </row>
    <row r="736" spans="5:73" x14ac:dyDescent="0.25">
      <c r="E736" s="3" t="s">
        <v>431</v>
      </c>
      <c r="M736" s="3" t="s">
        <v>158</v>
      </c>
      <c r="U736" s="3" t="s">
        <v>155</v>
      </c>
      <c r="AE736" s="3" t="s">
        <v>466</v>
      </c>
      <c r="AK736" s="3" t="s">
        <v>165</v>
      </c>
      <c r="AS736" s="3" t="s">
        <v>156</v>
      </c>
      <c r="BU736" s="3" t="str">
        <f>"update IFINOPL.dbo.AGREEMENT_ASSET set BILLING_TO_NPWP = '" &amp; TRIM(SUBSTITUTE(AK736, "|", "")) &amp; "', NPWP_NAME = '" &amp; TRIM(AS736) &amp; "' where AGREEMENT_NO = replace('" &amp; TRIM(E736) &amp; "', '/', '.');"</f>
        <v>update IFINOPL.dbo.AGREEMENT_ASSET set BILLING_TO_NPWP = '0716337043451000', NPWP_NAME = 'PT. SICEPAT EKSPRES INDONESIA' where AGREEMENT_NO = replace('0002712/4/10/08/2024', '/', '.');</v>
      </c>
    </row>
    <row r="737" spans="5:73" x14ac:dyDescent="0.25">
      <c r="E737" s="3" t="s">
        <v>432</v>
      </c>
      <c r="M737" s="3" t="s">
        <v>158</v>
      </c>
      <c r="U737" s="3" t="s">
        <v>155</v>
      </c>
      <c r="AE737" s="3" t="s">
        <v>466</v>
      </c>
      <c r="AK737" s="3" t="s">
        <v>165</v>
      </c>
      <c r="AS737" s="3" t="s">
        <v>156</v>
      </c>
      <c r="BU737" s="3" t="str">
        <f>"update IFINOPL.dbo.AGREEMENT_ASSET set BILLING_TO_NPWP = '" &amp; TRIM(SUBSTITUTE(AK737, "|", "")) &amp; "', NPWP_NAME = '" &amp; TRIM(AS737) &amp; "' where AGREEMENT_NO = replace('" &amp; TRIM(E737) &amp; "', '/', '.');"</f>
        <v>update IFINOPL.dbo.AGREEMENT_ASSET set BILLING_TO_NPWP = '0716337043451000', NPWP_NAME = 'PT. SICEPAT EKSPRES INDONESIA' where AGREEMENT_NO = replace('0002713/4/10/08/2024', '/', '.');</v>
      </c>
    </row>
    <row r="738" spans="5:73" x14ac:dyDescent="0.25">
      <c r="E738" s="3" t="s">
        <v>439</v>
      </c>
      <c r="M738" s="3" t="s">
        <v>467</v>
      </c>
      <c r="U738" s="3" t="s">
        <v>440</v>
      </c>
      <c r="AE738" s="3" t="s">
        <v>468</v>
      </c>
      <c r="AK738" s="3" t="s">
        <v>462</v>
      </c>
      <c r="AS738" s="3" t="s">
        <v>441</v>
      </c>
      <c r="BU738" s="3" t="str">
        <f>"update IFINOPL.dbo.AGREEMENT_ASSET set BILLING_TO_NPWP = '" &amp; TRIM(SUBSTITUTE(AK738, "|", "")) &amp; "', NPWP_NAME = '" &amp; TRIM(AS738) &amp; "' where AGREEMENT_NO = replace('" &amp; TRIM(E738) &amp; "', '/', '.');"</f>
        <v>update IFINOPL.dbo.AGREEMENT_ASSET set BILLING_TO_NPWP = '0028165967073000', NPWP_NAME = 'PT. SIRKULASI KOMPAS GRAMEDIA' where AGREEMENT_NO = replace('0002779/4/10/09/2024', '/', '.');</v>
      </c>
    </row>
    <row r="740" spans="5:73" x14ac:dyDescent="0.25">
      <c r="E740" s="1" t="s">
        <v>36</v>
      </c>
      <c r="M740" s="1" t="s">
        <v>171</v>
      </c>
      <c r="U740" s="1" t="s">
        <v>172</v>
      </c>
      <c r="AE740" s="1" t="s">
        <v>464</v>
      </c>
      <c r="AK740" s="1" t="s">
        <v>177</v>
      </c>
    </row>
    <row r="741" spans="5:73" x14ac:dyDescent="0.25">
      <c r="E741" s="3" t="s">
        <v>425</v>
      </c>
      <c r="M741" s="3" t="s">
        <v>182</v>
      </c>
      <c r="U741" s="3" t="s">
        <v>469</v>
      </c>
      <c r="AE741" s="3" t="s">
        <v>470</v>
      </c>
      <c r="AK741" s="3" t="s">
        <v>183</v>
      </c>
      <c r="BU741" s="3" t="str">
        <f t="shared" ref="BU741:BU763" si="1">"update IFINOPL.dbo.AGREEMENT_ASSET set BILLING_TO_NPWP = '" &amp; TRIM(SUBSTITUTE(AK741, "|", "")) &amp; "' where AGREEMENT_NO = replace('" &amp; TRIM(E741) &amp; "', '/', '.');"</f>
        <v>update IFINOPL.dbo.AGREEMENT_ASSET set BILLING_TO_NPWP = '0419512165006000' where AGREEMENT_NO = replace('0002627/4/08/07/2024', '/', '.');</v>
      </c>
    </row>
    <row r="742" spans="5:73" x14ac:dyDescent="0.25">
      <c r="E742" s="3" t="s">
        <v>426</v>
      </c>
      <c r="M742" s="3" t="s">
        <v>208</v>
      </c>
      <c r="U742" s="3" t="s">
        <v>235</v>
      </c>
      <c r="AE742" s="3" t="s">
        <v>471</v>
      </c>
      <c r="AK742" s="3" t="s">
        <v>207</v>
      </c>
      <c r="BU742" s="3" t="str">
        <f t="shared" si="1"/>
        <v>update IFINOPL.dbo.AGREEMENT_ASSET set BILLING_TO_NPWP = '0013132576073000' where AGREEMENT_NO = replace('0002658/4/08/07/2024', '/', '.');</v>
      </c>
    </row>
    <row r="743" spans="5:73" x14ac:dyDescent="0.25">
      <c r="E743" s="3" t="s">
        <v>427</v>
      </c>
      <c r="M743" s="3" t="s">
        <v>160</v>
      </c>
      <c r="U743" s="3" t="s">
        <v>472</v>
      </c>
      <c r="AE743" s="3" t="s">
        <v>473</v>
      </c>
      <c r="AK743" s="3" t="s">
        <v>167</v>
      </c>
      <c r="BU743" s="3" t="str">
        <f t="shared" si="1"/>
        <v>update IFINOPL.dbo.AGREEMENT_ASSET set BILLING_TO_NPWP = '0013735303007000' where AGREEMENT_NO = replace('0002678/4/10/08/2024', '/', '.');</v>
      </c>
    </row>
    <row r="744" spans="5:73" x14ac:dyDescent="0.25">
      <c r="E744" s="3" t="s">
        <v>383</v>
      </c>
      <c r="M744" s="3" t="s">
        <v>449</v>
      </c>
      <c r="U744" s="3" t="s">
        <v>474</v>
      </c>
      <c r="AE744" s="3" t="s">
        <v>475</v>
      </c>
      <c r="AK744" s="3" t="s">
        <v>457</v>
      </c>
      <c r="BU744" s="3" t="str">
        <f t="shared" si="1"/>
        <v>update IFINOPL.dbo.AGREEMENT_ASSET set BILLING_TO_NPWP = '0948043443047000' where AGREEMENT_NO = replace('0002682/4/01/08/2024', '/', '.');</v>
      </c>
    </row>
    <row r="745" spans="5:73" x14ac:dyDescent="0.25">
      <c r="E745" s="3" t="s">
        <v>382</v>
      </c>
      <c r="M745" s="3" t="s">
        <v>449</v>
      </c>
      <c r="U745" s="3" t="s">
        <v>474</v>
      </c>
      <c r="AE745" s="3" t="s">
        <v>475</v>
      </c>
      <c r="AK745" s="3" t="s">
        <v>457</v>
      </c>
      <c r="BU745" s="3" t="str">
        <f t="shared" si="1"/>
        <v>update IFINOPL.dbo.AGREEMENT_ASSET set BILLING_TO_NPWP = '0948043443047000' where AGREEMENT_NO = replace('0002683/4/01/08/2024', '/', '.');</v>
      </c>
    </row>
    <row r="746" spans="5:73" x14ac:dyDescent="0.25">
      <c r="E746" s="3" t="s">
        <v>428</v>
      </c>
      <c r="M746" s="3" t="s">
        <v>476</v>
      </c>
      <c r="U746" s="3" t="s">
        <v>477</v>
      </c>
      <c r="AE746" s="3" t="s">
        <v>478</v>
      </c>
      <c r="AK746" s="3" t="s">
        <v>458</v>
      </c>
      <c r="BU746" s="3" t="str">
        <f t="shared" si="1"/>
        <v>update IFINOPL.dbo.AGREEMENT_ASSET set BILLING_TO_NPWP = '0019577097056000' where AGREEMENT_NO = replace('0002692/4/38/08/2024', '/', '.');</v>
      </c>
    </row>
    <row r="747" spans="5:73" x14ac:dyDescent="0.25">
      <c r="E747" s="3" t="s">
        <v>429</v>
      </c>
      <c r="M747" s="3" t="s">
        <v>188</v>
      </c>
      <c r="U747" s="3" t="s">
        <v>479</v>
      </c>
      <c r="AE747" s="3" t="s">
        <v>480</v>
      </c>
      <c r="AK747" s="3" t="s">
        <v>187</v>
      </c>
      <c r="BU747" s="3" t="str">
        <f t="shared" si="1"/>
        <v>update IFINOPL.dbo.AGREEMENT_ASSET set BILLING_TO_NPWP = '0016743767092000' where AGREEMENT_NO = replace('0002704/4/10/08/2024', '/', '.');</v>
      </c>
    </row>
    <row r="748" spans="5:73" x14ac:dyDescent="0.25">
      <c r="E748" s="3" t="s">
        <v>433</v>
      </c>
      <c r="M748" s="3" t="s">
        <v>175</v>
      </c>
      <c r="U748" s="3" t="s">
        <v>481</v>
      </c>
      <c r="AE748" s="3" t="s">
        <v>482</v>
      </c>
      <c r="AK748" s="3" t="s">
        <v>169</v>
      </c>
      <c r="BU748" s="3" t="str">
        <f t="shared" si="1"/>
        <v>update IFINOPL.dbo.AGREEMENT_ASSET set BILLING_TO_NPWP = '0016825721641000' where AGREEMENT_NO = replace('0002730/4/10/08/2024', '/', '.');</v>
      </c>
    </row>
    <row r="749" spans="5:73" x14ac:dyDescent="0.25">
      <c r="E749" s="3" t="s">
        <v>433</v>
      </c>
      <c r="M749" s="3" t="s">
        <v>175</v>
      </c>
      <c r="U749" s="3" t="s">
        <v>481</v>
      </c>
      <c r="AE749" s="3" t="s">
        <v>483</v>
      </c>
      <c r="AK749" s="3" t="s">
        <v>169</v>
      </c>
      <c r="BU749" s="3" t="str">
        <f t="shared" si="1"/>
        <v>update IFINOPL.dbo.AGREEMENT_ASSET set BILLING_TO_NPWP = '0016825721641000' where AGREEMENT_NO = replace('0002730/4/10/08/2024', '/', '.');</v>
      </c>
    </row>
    <row r="750" spans="5:73" x14ac:dyDescent="0.25">
      <c r="E750" s="3" t="s">
        <v>434</v>
      </c>
      <c r="M750" s="3" t="s">
        <v>451</v>
      </c>
      <c r="U750" s="3" t="s">
        <v>484</v>
      </c>
      <c r="AE750" s="3" t="s">
        <v>485</v>
      </c>
      <c r="AK750" s="3" t="s">
        <v>459</v>
      </c>
      <c r="BU750" s="3" t="str">
        <f t="shared" si="1"/>
        <v>update IFINOPL.dbo.AGREEMENT_ASSET set BILLING_TO_NPWP = '0835243205023000' where AGREEMENT_NO = replace('0002736/4/10/08/2024', '/', '.');</v>
      </c>
    </row>
    <row r="751" spans="5:73" x14ac:dyDescent="0.25">
      <c r="E751" s="3" t="s">
        <v>435</v>
      </c>
      <c r="M751" s="3" t="s">
        <v>486</v>
      </c>
      <c r="U751" s="3" t="s">
        <v>487</v>
      </c>
      <c r="AE751" s="3" t="s">
        <v>488</v>
      </c>
      <c r="AK751" s="3" t="s">
        <v>460</v>
      </c>
      <c r="BU751" s="3" t="str">
        <f t="shared" si="1"/>
        <v>update IFINOPL.dbo.AGREEMENT_ASSET set BILLING_TO_NPWP = '0016012569073000' where AGREEMENT_NO = replace('0002749/4/10/08/2024', '/', '.');</v>
      </c>
    </row>
    <row r="752" spans="5:73" x14ac:dyDescent="0.25">
      <c r="E752" s="3" t="s">
        <v>226</v>
      </c>
      <c r="M752" s="3" t="s">
        <v>176</v>
      </c>
      <c r="U752" s="3" t="s">
        <v>489</v>
      </c>
      <c r="AE752" s="3" t="s">
        <v>490</v>
      </c>
      <c r="AK752" s="3" t="s">
        <v>164</v>
      </c>
      <c r="BU752" s="3" t="str">
        <f t="shared" si="1"/>
        <v>update IFINOPL.dbo.AGREEMENT_ASSET set BILLING_TO_NPWP = '0023317159063000' where AGREEMENT_NO = replace('0002751/4/10/08/2024', '/', '.');</v>
      </c>
    </row>
    <row r="753" spans="5:73" x14ac:dyDescent="0.25">
      <c r="E753" s="3" t="s">
        <v>227</v>
      </c>
      <c r="M753" s="3" t="s">
        <v>176</v>
      </c>
      <c r="U753" s="3" t="s">
        <v>489</v>
      </c>
      <c r="AE753" s="3" t="s">
        <v>490</v>
      </c>
      <c r="AK753" s="3" t="s">
        <v>164</v>
      </c>
      <c r="BU753" s="3" t="str">
        <f t="shared" si="1"/>
        <v>update IFINOPL.dbo.AGREEMENT_ASSET set BILLING_TO_NPWP = '0023317159063000' where AGREEMENT_NO = replace('0002753/4/10/08/2024', '/', '.');</v>
      </c>
    </row>
    <row r="754" spans="5:73" x14ac:dyDescent="0.25">
      <c r="E754" s="3" t="s">
        <v>228</v>
      </c>
      <c r="M754" s="3" t="s">
        <v>176</v>
      </c>
      <c r="U754" s="3" t="s">
        <v>489</v>
      </c>
      <c r="AE754" s="3" t="s">
        <v>490</v>
      </c>
      <c r="AK754" s="3" t="s">
        <v>164</v>
      </c>
      <c r="BU754" s="3" t="str">
        <f t="shared" si="1"/>
        <v>update IFINOPL.dbo.AGREEMENT_ASSET set BILLING_TO_NPWP = '0023317159063000' where AGREEMENT_NO = replace('0002754/4/10/08/2024', '/', '.');</v>
      </c>
    </row>
    <row r="755" spans="5:73" x14ac:dyDescent="0.25">
      <c r="E755" s="3" t="s">
        <v>229</v>
      </c>
      <c r="M755" s="3" t="s">
        <v>176</v>
      </c>
      <c r="U755" s="3" t="s">
        <v>489</v>
      </c>
      <c r="AE755" s="3" t="s">
        <v>490</v>
      </c>
      <c r="AK755" s="3" t="s">
        <v>164</v>
      </c>
      <c r="BU755" s="3" t="str">
        <f t="shared" si="1"/>
        <v>update IFINOPL.dbo.AGREEMENT_ASSET set BILLING_TO_NPWP = '0023317159063000' where AGREEMENT_NO = replace('0002755/4/10/08/2024', '/', '.');</v>
      </c>
    </row>
    <row r="756" spans="5:73" x14ac:dyDescent="0.25">
      <c r="E756" s="3" t="s">
        <v>436</v>
      </c>
      <c r="M756" s="3" t="s">
        <v>461</v>
      </c>
      <c r="U756" s="3" t="s">
        <v>491</v>
      </c>
      <c r="AE756" s="3" t="s">
        <v>492</v>
      </c>
      <c r="AK756" s="3" t="s">
        <v>461</v>
      </c>
      <c r="BU756" s="3" t="str">
        <f t="shared" si="1"/>
        <v>update IFINOPL.dbo.AGREEMENT_ASSET set BILLING_TO_NPWP = '0211295043432000' where AGREEMENT_NO = replace('0002763/4/38/09/2024', '/', '.');</v>
      </c>
    </row>
    <row r="757" spans="5:73" x14ac:dyDescent="0.25">
      <c r="E757" s="3" t="s">
        <v>436</v>
      </c>
      <c r="M757" s="3" t="s">
        <v>493</v>
      </c>
      <c r="U757" s="3" t="s">
        <v>491</v>
      </c>
      <c r="AE757" s="3" t="s">
        <v>492</v>
      </c>
      <c r="AK757" s="3" t="s">
        <v>461</v>
      </c>
      <c r="BU757" s="3" t="str">
        <f t="shared" si="1"/>
        <v>update IFINOPL.dbo.AGREEMENT_ASSET set BILLING_TO_NPWP = '0211295043432000' where AGREEMENT_NO = replace('0002763/4/38/09/2024', '/', '.');</v>
      </c>
    </row>
    <row r="758" spans="5:73" x14ac:dyDescent="0.25">
      <c r="E758" s="3" t="s">
        <v>437</v>
      </c>
      <c r="M758" s="3" t="s">
        <v>467</v>
      </c>
      <c r="U758" s="3" t="s">
        <v>494</v>
      </c>
      <c r="AE758" s="3" t="s">
        <v>468</v>
      </c>
      <c r="AK758" s="3" t="s">
        <v>462</v>
      </c>
      <c r="BU758" s="3" t="str">
        <f t="shared" si="1"/>
        <v>update IFINOPL.dbo.AGREEMENT_ASSET set BILLING_TO_NPWP = '0028165967073000' where AGREEMENT_NO = replace('0002766/4/10/09/2024', '/', '.');</v>
      </c>
    </row>
    <row r="759" spans="5:73" x14ac:dyDescent="0.25">
      <c r="E759" s="3" t="s">
        <v>438</v>
      </c>
      <c r="M759" s="3" t="s">
        <v>175</v>
      </c>
      <c r="U759" s="3" t="s">
        <v>481</v>
      </c>
      <c r="AE759" s="3" t="s">
        <v>495</v>
      </c>
      <c r="AK759" s="3" t="s">
        <v>169</v>
      </c>
      <c r="BU759" s="3" t="str">
        <f t="shared" si="1"/>
        <v>update IFINOPL.dbo.AGREEMENT_ASSET set BILLING_TO_NPWP = '0016825721641000' where AGREEMENT_NO = replace('0002767/4/10/09/2024', '/', '.');</v>
      </c>
    </row>
    <row r="760" spans="5:73" x14ac:dyDescent="0.25">
      <c r="E760" s="3" t="s">
        <v>442</v>
      </c>
      <c r="M760" s="3" t="s">
        <v>174</v>
      </c>
      <c r="U760" s="3" t="s">
        <v>496</v>
      </c>
      <c r="AE760" s="3" t="s">
        <v>497</v>
      </c>
      <c r="AK760" s="3" t="s">
        <v>168</v>
      </c>
      <c r="BU760" s="3" t="str">
        <f t="shared" si="1"/>
        <v>update IFINOPL.dbo.AGREEMENT_ASSET set BILLING_TO_NPWP = '0017080169609000' where AGREEMENT_NO = replace('0002789/4/01/09/2024', '/', '.');</v>
      </c>
    </row>
    <row r="761" spans="5:73" x14ac:dyDescent="0.25">
      <c r="E761" s="3" t="s">
        <v>443</v>
      </c>
      <c r="M761" s="3" t="s">
        <v>175</v>
      </c>
      <c r="U761" s="3" t="s">
        <v>481</v>
      </c>
      <c r="AE761" s="3" t="s">
        <v>495</v>
      </c>
      <c r="AK761" s="3" t="s">
        <v>169</v>
      </c>
      <c r="BU761" s="3" t="str">
        <f t="shared" si="1"/>
        <v>update IFINOPL.dbo.AGREEMENT_ASSET set BILLING_TO_NPWP = '0016825721641000' where AGREEMENT_NO = replace('0002796/4/10/09/2024', '/', '.');</v>
      </c>
    </row>
    <row r="762" spans="5:73" x14ac:dyDescent="0.25">
      <c r="E762" s="3" t="s">
        <v>444</v>
      </c>
      <c r="M762" s="3" t="s">
        <v>175</v>
      </c>
      <c r="U762" s="3" t="s">
        <v>481</v>
      </c>
      <c r="AE762" s="3" t="s">
        <v>495</v>
      </c>
      <c r="AK762" s="3" t="s">
        <v>169</v>
      </c>
      <c r="BU762" s="3" t="str">
        <f t="shared" si="1"/>
        <v>update IFINOPL.dbo.AGREEMENT_ASSET set BILLING_TO_NPWP = '0016825721641000' where AGREEMENT_NO = replace('0002798/4/10/09/2024', '/', '.');</v>
      </c>
    </row>
    <row r="763" spans="5:73" x14ac:dyDescent="0.25">
      <c r="E763" s="3" t="s">
        <v>445</v>
      </c>
      <c r="M763" s="3" t="s">
        <v>455</v>
      </c>
      <c r="U763" s="3" t="s">
        <v>498</v>
      </c>
      <c r="AE763" s="3" t="s">
        <v>499</v>
      </c>
      <c r="AK763" s="3" t="s">
        <v>463</v>
      </c>
      <c r="BU763" s="3" t="str">
        <f t="shared" si="1"/>
        <v>update IFINOPL.dbo.AGREEMENT_ASSET set BILLING_TO_NPWP = '0029885399093000' where AGREEMENT_NO = replace('0002831/4/08/09/2024', '/', '.');</v>
      </c>
    </row>
    <row r="765" spans="5:73" customFormat="1" x14ac:dyDescent="0.25">
      <c r="E765" s="21" t="s">
        <v>636</v>
      </c>
    </row>
    <row r="766" spans="5:73" customFormat="1" x14ac:dyDescent="0.25">
      <c r="E766" t="s">
        <v>637</v>
      </c>
    </row>
    <row r="782" spans="3:3" x14ac:dyDescent="0.25">
      <c r="C782" s="4">
        <v>0</v>
      </c>
    </row>
  </sheetData>
  <hyperlinks>
    <hyperlink ref="E507" r:id="rId1" display="https://teams.microsoft.com/l/message/19:000e6776-ae38-479a-9f73-4f7084b40292_f57b8c00-4882-4d7c-a3b9-0ecf369ec9ad@unq.gbl.spaces/1727745375146?context=%7B%22contextType%22%3A%22chat%22%7D" xr:uid="{3EB76CF9-FAF3-44F5-AA58-BE5CDA459124}"/>
    <hyperlink ref="E637" r:id="rId2" display="https://teams.microsoft.com/l/message/19:000e6776-ae38-479a-9f73-4f7084b40292_f57b8c00-4882-4d7c-a3b9-0ecf369ec9ad@unq.gbl.spaces/1727747847917?context=%7B%22contextType%22%3A%22chat%22%7D" xr:uid="{A9B79EC7-1CD3-46C5-A678-D15D7991B417}"/>
    <hyperlink ref="E662" r:id="rId3" display="https://teams.microsoft.com/l/message/19:3195fa4b-a675-4429-a61c-a711f2aea1aa_61243b28-6ee4-4835-8a90-c833332187b1@unq.gbl.spaces/1727752493802?context=%7B%22contextType%22%3A%22chat%22%7D" xr:uid="{FEF5DADA-2F06-41A2-B8B5-1311E001AB18}"/>
    <hyperlink ref="E765" r:id="rId4" display="https://teams.microsoft.com/l/message/19:3195fa4b-a675-4429-a61c-a711f2aea1aa_61243b28-6ee4-4835-8a90-c833332187b1@unq.gbl.spaces/1727774263724?context=%7B%22contextType%22%3A%22chat%22%7D" xr:uid="{4EEF6093-9BF2-4A3B-AF8A-A32F5A053192}"/>
    <hyperlink ref="E31" r:id="rId5" display="https://teams.microsoft.com/l/message/19:d7afe02c6ef44f8b911b53dfceb5756d@thread.v2/1727402765701?context=%7B%22contextType%22%3A%22chat%22%7D" xr:uid="{5BFF4BEC-9744-46D8-8093-13C974F022CE}"/>
    <hyperlink ref="E50" r:id="rId6" display="https://teams.microsoft.com/l/message/19:d7afe02c6ef44f8b911b53dfceb5756d@thread.v2/1727403848947?context=%7B%22contextType%22%3A%22chat%22%7D" xr:uid="{1F5E2951-0161-4EF3-BC65-9B80CA4835F6}"/>
    <hyperlink ref="E149" r:id="rId7" display="https://teams.microsoft.com/l/message/19:d7afe02c6ef44f8b911b53dfceb5756d@thread.v2/1727405882688?context=%7B%22contextType%22%3A%22chat%22%7D" xr:uid="{96D24FBA-E2AA-486A-803D-575BA0CDAD62}"/>
    <hyperlink ref="E173" r:id="rId8" display="https://teams.microsoft.com/l/message/19:d7afe02c6ef44f8b911b53dfceb5756d@thread.v2/1727406042743?context=%7B%22contextType%22%3A%22chat%22%7D" xr:uid="{A1950A41-4B4B-4BCB-B91B-302FCE80A532}"/>
    <hyperlink ref="E184" r:id="rId9" display="https://teams.microsoft.com/l/message/19:d7afe02c6ef44f8b911b53dfceb5756d@thread.v2/1727406451347?context=%7B%22contextType%22%3A%22chat%22%7D" xr:uid="{723894D5-59CC-4863-AE71-F74CD472E5D7}"/>
    <hyperlink ref="E209" r:id="rId10" display="https://teams.microsoft.com/l/message/19:10702a0a-67bc-415d-880e-f00101b491af_c869a345-f176-4ecc-a5d1-ed669c946231@unq.gbl.spaces/1727407852746?context=%7B%22contextType%22%3A%22chat%22%7D" xr:uid="{95D11808-E05F-4223-A954-39D8B5D4010B}"/>
    <hyperlink ref="E221" r:id="rId11" display="https://teams.microsoft.com/l/message/19:39e2f28a72f742e49127f2033d45e335@thread.v2/1727685432923?context=%7B%22contextType%22%3A%22chat%22%7D" xr:uid="{21149167-37E2-4CD6-A45A-A1DBA0CC557C}"/>
    <hyperlink ref="E239" r:id="rId12" display="https://teams.microsoft.com/l/message/19:10702a0a-67bc-415d-880e-f00101b491af_c869a345-f176-4ecc-a5d1-ed669c946231@unq.gbl.spaces/1727744853267?context=%7B%22contextType%22%3A%22chat%22%7D" xr:uid="{DED1FDE5-43B8-4B95-87C4-AB34FCB3517E}"/>
    <hyperlink ref="E293" r:id="rId13" display="https://teams.microsoft.com/l/message/19:14ca7fc4-e9b6-4fce-8af4-6f8123b26a54_c869a345-f176-4ecc-a5d1-ed669c946231@unq.gbl.spaces/1727661338566?context=%7B%22contextType%22%3A%22chat%22%7D" xr:uid="{71D4FACA-1CDA-446D-8895-CF8920250F67}"/>
    <hyperlink ref="E311" r:id="rId14" display="https://teams.microsoft.com/l/message/19:4a4f4dfa-c716-4042-8c71-ee8384ab6585_c869a345-f176-4ecc-a5d1-ed669c946231@unq.gbl.spaces/1727682557957?context=%7B%22contextType%22%3A%22chat%22%7D" xr:uid="{5A238445-C1D8-4ABB-A6AF-0409C60A25A7}"/>
    <hyperlink ref="E476" r:id="rId15" display="https://teams.microsoft.com/l/message/19:14ca7fc4-e9b6-4fce-8af4-6f8123b26a54_c869a345-f176-4ecc-a5d1-ed669c946231@unq.gbl.spaces/1727749533846?context=%7B%22contextType%22%3A%22chat%22%7D" xr:uid="{73579858-0862-4886-8481-52DBF974943A}"/>
  </hyperlinks>
  <pageMargins left="0.7" right="0.7" top="0.75" bottom="0.75" header="0.3" footer="0.3"/>
  <drawing r:id="rId16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29AC2E-12B3-4EB6-97D8-70105470C6AF}">
  <dimension ref="B2:AO90"/>
  <sheetViews>
    <sheetView topLeftCell="A22" zoomScale="85" zoomScaleNormal="85" workbookViewId="0">
      <selection activeCell="AO39" sqref="AO39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535</v>
      </c>
    </row>
    <row r="4" spans="2:5" x14ac:dyDescent="0.25">
      <c r="C4" s="20">
        <v>0</v>
      </c>
      <c r="E4" s="1" t="s">
        <v>536</v>
      </c>
    </row>
    <row r="5" spans="2:5" x14ac:dyDescent="0.25">
      <c r="E5" s="1" t="s">
        <v>551</v>
      </c>
    </row>
    <row r="6" spans="2:5" x14ac:dyDescent="0.25">
      <c r="E6" s="3" t="s">
        <v>1</v>
      </c>
    </row>
    <row r="9" spans="2:5" x14ac:dyDescent="0.25">
      <c r="E9" s="21" t="s">
        <v>552</v>
      </c>
    </row>
    <row r="10" spans="2:5" x14ac:dyDescent="0.25">
      <c r="E10" t="s">
        <v>553</v>
      </c>
    </row>
    <row r="36" spans="5:41" x14ac:dyDescent="0.25">
      <c r="AO36" s="3" t="s">
        <v>25</v>
      </c>
    </row>
    <row r="37" spans="5:41" x14ac:dyDescent="0.25">
      <c r="AO37" s="1" t="s">
        <v>554</v>
      </c>
    </row>
    <row r="39" spans="5:41" x14ac:dyDescent="0.25">
      <c r="AO39" s="3" t="s">
        <v>555</v>
      </c>
    </row>
    <row r="40" spans="5:41" x14ac:dyDescent="0.25">
      <c r="AO40" s="31" t="s">
        <v>240</v>
      </c>
    </row>
    <row r="45" spans="5:41" x14ac:dyDescent="0.25">
      <c r="E45" s="14" t="s">
        <v>2</v>
      </c>
      <c r="F45" s="15"/>
      <c r="G45" s="15"/>
      <c r="H45" s="15"/>
      <c r="I45" s="15"/>
      <c r="J45" s="15"/>
      <c r="K45" s="15"/>
      <c r="L45" s="15"/>
      <c r="M45" s="15"/>
      <c r="N45" s="15"/>
      <c r="O45" s="15"/>
      <c r="P45" s="15"/>
      <c r="Q45" s="15"/>
      <c r="R45" s="15"/>
      <c r="S45" s="15"/>
      <c r="T45" s="15"/>
      <c r="U45" s="15"/>
      <c r="V45" s="15"/>
      <c r="W45" s="15"/>
      <c r="X45" s="15"/>
      <c r="Y45" s="15"/>
      <c r="Z45" s="15"/>
      <c r="AA45" s="15"/>
      <c r="AB45" s="15"/>
      <c r="AC45" s="15"/>
      <c r="AD45" s="15"/>
      <c r="AE45" s="15"/>
      <c r="AF45" s="15"/>
    </row>
    <row r="46" spans="5:41" x14ac:dyDescent="0.25">
      <c r="E46" s="14" t="s">
        <v>151</v>
      </c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  <c r="AA46" s="15"/>
      <c r="AB46" s="15"/>
      <c r="AC46" s="15"/>
      <c r="AD46" s="15"/>
      <c r="AE46" s="15"/>
      <c r="AF46" s="15"/>
    </row>
    <row r="47" spans="5:41" x14ac:dyDescent="0.25">
      <c r="E47" s="14" t="s">
        <v>152</v>
      </c>
      <c r="F47" s="15"/>
      <c r="G47" s="15"/>
      <c r="H47" s="15"/>
      <c r="I47" s="15"/>
      <c r="J47" s="15"/>
      <c r="K47" s="15"/>
      <c r="L47" s="15"/>
      <c r="M47" s="15"/>
      <c r="N47" s="15"/>
      <c r="O47" s="15"/>
      <c r="P47" s="15"/>
      <c r="Q47" s="15"/>
      <c r="R47" s="15"/>
      <c r="S47" s="15"/>
      <c r="T47" s="15"/>
      <c r="U47" s="15"/>
      <c r="V47" s="15"/>
      <c r="W47" s="15"/>
      <c r="X47" s="15"/>
      <c r="Y47" s="15"/>
      <c r="Z47" s="15"/>
      <c r="AA47" s="15"/>
      <c r="AB47" s="15"/>
      <c r="AC47" s="15"/>
      <c r="AD47" s="15"/>
      <c r="AE47" s="15"/>
      <c r="AF47" s="15"/>
    </row>
    <row r="48" spans="5:41" x14ac:dyDescent="0.25">
      <c r="E48" s="14" t="s">
        <v>24</v>
      </c>
      <c r="F48" s="15"/>
      <c r="G48" s="15"/>
      <c r="H48" s="15"/>
      <c r="I48" s="15"/>
      <c r="J48" s="15"/>
      <c r="K48" s="15"/>
      <c r="L48" s="15"/>
      <c r="M48" s="15"/>
      <c r="N48" s="15"/>
      <c r="O48" s="15"/>
      <c r="P48" s="15"/>
      <c r="Q48" s="15"/>
      <c r="R48" s="15"/>
      <c r="S48" s="15"/>
      <c r="T48" s="15"/>
      <c r="U48" s="15"/>
      <c r="V48" s="15"/>
      <c r="W48" s="15"/>
      <c r="X48" s="15"/>
      <c r="Y48" s="15"/>
      <c r="Z48" s="15"/>
      <c r="AA48" s="15"/>
      <c r="AB48" s="15"/>
      <c r="AC48" s="15"/>
      <c r="AD48" s="15"/>
      <c r="AE48" s="15"/>
      <c r="AF48" s="15"/>
    </row>
    <row r="49" spans="5:5" x14ac:dyDescent="0.25">
      <c r="E49" s="14" t="s">
        <v>30</v>
      </c>
    </row>
    <row r="50" spans="5:5" x14ac:dyDescent="0.25">
      <c r="E50" s="14" t="s">
        <v>556</v>
      </c>
    </row>
    <row r="51" spans="5:5" x14ac:dyDescent="0.25">
      <c r="E51" s="14" t="s">
        <v>153</v>
      </c>
    </row>
    <row r="52" spans="5:5" x14ac:dyDescent="0.25">
      <c r="E52" s="14" t="str">
        <f>"'" &amp; TRIM(AV9) &amp; "',"</f>
        <v>'',</v>
      </c>
    </row>
    <row r="53" spans="5:5" x14ac:dyDescent="0.25">
      <c r="E53" s="14" t="str">
        <f>"'" &amp; TRIM(AV10) &amp; "',"</f>
        <v>'',</v>
      </c>
    </row>
    <row r="54" spans="5:5" x14ac:dyDescent="0.25">
      <c r="E54" s="14" t="str">
        <f>"'" &amp; TRIM(AV11) &amp; "',"</f>
        <v>'',</v>
      </c>
    </row>
    <row r="55" spans="5:5" x14ac:dyDescent="0.25">
      <c r="E55" s="14" t="str">
        <f>"'" &amp; TRIM(AV12) &amp; "',"</f>
        <v>'',</v>
      </c>
    </row>
    <row r="56" spans="5:5" x14ac:dyDescent="0.25">
      <c r="E56" s="14" t="s">
        <v>20</v>
      </c>
    </row>
    <row r="58" spans="5:5" x14ac:dyDescent="0.25">
      <c r="E58" s="16" t="s">
        <v>21</v>
      </c>
    </row>
    <row r="59" spans="5:5" x14ac:dyDescent="0.25">
      <c r="E59" s="16"/>
    </row>
    <row r="60" spans="5:5" x14ac:dyDescent="0.25">
      <c r="E60" s="19" t="s">
        <v>38</v>
      </c>
    </row>
    <row r="61" spans="5:5" x14ac:dyDescent="0.25">
      <c r="E61" s="19" t="s">
        <v>22</v>
      </c>
    </row>
    <row r="62" spans="5:5" x14ac:dyDescent="0.25">
      <c r="E62" s="19" t="s">
        <v>239</v>
      </c>
    </row>
    <row r="63" spans="5:5" x14ac:dyDescent="0.25">
      <c r="E63" s="19" t="s">
        <v>557</v>
      </c>
    </row>
    <row r="64" spans="5:5" x14ac:dyDescent="0.25">
      <c r="E64" s="19" t="s">
        <v>558</v>
      </c>
    </row>
    <row r="65" spans="5:5" x14ac:dyDescent="0.25">
      <c r="E65" s="19" t="s">
        <v>154</v>
      </c>
    </row>
    <row r="66" spans="5:5" x14ac:dyDescent="0.25">
      <c r="E66" s="16" t="str">
        <f>"'" &amp; TRIM(AV9) &amp; "',"</f>
        <v>'',</v>
      </c>
    </row>
    <row r="67" spans="5:5" x14ac:dyDescent="0.25">
      <c r="E67" s="16" t="str">
        <f>"'" &amp; TRIM(AV10) &amp; "',"</f>
        <v>'',</v>
      </c>
    </row>
    <row r="68" spans="5:5" x14ac:dyDescent="0.25">
      <c r="E68" s="16" t="str">
        <f>"'" &amp; TRIM(AV11) &amp; "',"</f>
        <v>'',</v>
      </c>
    </row>
    <row r="69" spans="5:5" x14ac:dyDescent="0.25">
      <c r="E69" s="16" t="str">
        <f>"'" &amp; TRIM(AV12) &amp; "',"</f>
        <v>'',</v>
      </c>
    </row>
    <row r="70" spans="5:5" x14ac:dyDescent="0.25">
      <c r="E70" s="16" t="s">
        <v>20</v>
      </c>
    </row>
    <row r="71" spans="5:5" x14ac:dyDescent="0.25">
      <c r="E71" s="16"/>
    </row>
    <row r="72" spans="5:5" x14ac:dyDescent="0.25">
      <c r="E72" s="16"/>
    </row>
    <row r="73" spans="5:5" x14ac:dyDescent="0.25">
      <c r="E73" s="16" t="s">
        <v>28</v>
      </c>
    </row>
    <row r="74" spans="5:5" x14ac:dyDescent="0.25">
      <c r="E74" s="16" t="s">
        <v>23</v>
      </c>
    </row>
    <row r="76" spans="5:5" x14ac:dyDescent="0.25">
      <c r="E76" s="21" t="s">
        <v>559</v>
      </c>
    </row>
    <row r="77" spans="5:5" x14ac:dyDescent="0.25">
      <c r="E77" t="s">
        <v>560</v>
      </c>
    </row>
    <row r="90" spans="3:3" x14ac:dyDescent="0.25">
      <c r="C90" s="4">
        <v>0</v>
      </c>
    </row>
  </sheetData>
  <hyperlinks>
    <hyperlink ref="E9" r:id="rId1" display="https://teams.microsoft.com/l/message/19:78f8023c-a6b9-46d0-895a-61f557bdde5d_f57b8c00-4882-4d7c-a3b9-0ecf369ec9ad@unq.gbl.spaces/1727840525515?context=%7B%22contextType%22%3A%22chat%22%7D" xr:uid="{E73177DA-3B51-43BA-B87C-2AD352BBBC92}"/>
    <hyperlink ref="E76" r:id="rId2" display="https://teams.microsoft.com/l/message/19:78f8023c-a6b9-46d0-895a-61f557bdde5d_f57b8c00-4882-4d7c-a3b9-0ecf369ec9ad@unq.gbl.spaces/1727858309262?context=%7B%22contextType%22%3A%22chat%22%7D" xr:uid="{B2CEC660-0341-48F4-958B-BE32BB918D2F}"/>
  </hyperlinks>
  <pageMargins left="0.7" right="0.7" top="0.75" bottom="0.75" header="0.3" footer="0.3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88A00-53AA-4012-BD05-21ADD3B293A4}">
  <dimension ref="B2:CL279"/>
  <sheetViews>
    <sheetView topLeftCell="A258" zoomScale="85" zoomScaleNormal="85" workbookViewId="0">
      <selection activeCell="C279" sqref="C279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561</v>
      </c>
    </row>
    <row r="4" spans="2:5" x14ac:dyDescent="0.25">
      <c r="C4" s="20">
        <v>0</v>
      </c>
      <c r="E4" s="1" t="s">
        <v>562</v>
      </c>
    </row>
    <row r="5" spans="2:5" x14ac:dyDescent="0.25">
      <c r="E5" s="3" t="s">
        <v>563</v>
      </c>
    </row>
    <row r="6" spans="2:5" x14ac:dyDescent="0.25">
      <c r="E6" s="1" t="s">
        <v>564</v>
      </c>
    </row>
    <row r="7" spans="2:5" x14ac:dyDescent="0.25">
      <c r="E7" s="3" t="s">
        <v>93</v>
      </c>
    </row>
    <row r="10" spans="2:5" x14ac:dyDescent="0.25">
      <c r="E10" s="32" t="s">
        <v>67</v>
      </c>
    </row>
    <row r="11" spans="2:5" x14ac:dyDescent="0.25">
      <c r="E11" s="3" t="s">
        <v>86</v>
      </c>
    </row>
    <row r="13" spans="2:5" x14ac:dyDescent="0.25">
      <c r="E13" s="32" t="s">
        <v>88</v>
      </c>
    </row>
    <row r="14" spans="2:5" x14ac:dyDescent="0.25">
      <c r="E14" s="3" t="s">
        <v>100</v>
      </c>
    </row>
    <row r="16" spans="2:5" x14ac:dyDescent="0.25">
      <c r="E16" s="32" t="s">
        <v>89</v>
      </c>
    </row>
    <row r="17" spans="5:90" x14ac:dyDescent="0.25">
      <c r="E17" s="3" t="s">
        <v>137</v>
      </c>
    </row>
    <row r="19" spans="5:90" x14ac:dyDescent="0.25">
      <c r="E19" s="32" t="s">
        <v>61</v>
      </c>
    </row>
    <row r="20" spans="5:90" x14ac:dyDescent="0.25">
      <c r="E20" s="3" t="s">
        <v>571</v>
      </c>
      <c r="AJ20" s="1" t="s">
        <v>568</v>
      </c>
    </row>
    <row r="21" spans="5:90" x14ac:dyDescent="0.25">
      <c r="AJ21" s="1" t="s">
        <v>569</v>
      </c>
    </row>
    <row r="22" spans="5:90" x14ac:dyDescent="0.25">
      <c r="E22" s="32" t="s">
        <v>62</v>
      </c>
      <c r="AJ22" s="1" t="s">
        <v>570</v>
      </c>
    </row>
    <row r="23" spans="5:90" x14ac:dyDescent="0.25">
      <c r="E23" s="3" t="s">
        <v>565</v>
      </c>
      <c r="AJ23" s="1" t="s">
        <v>572</v>
      </c>
    </row>
    <row r="25" spans="5:90" x14ac:dyDescent="0.25">
      <c r="E25" s="32" t="s">
        <v>64</v>
      </c>
    </row>
    <row r="26" spans="5:90" x14ac:dyDescent="0.25">
      <c r="E26" s="3" t="s">
        <v>566</v>
      </c>
    </row>
    <row r="28" spans="5:90" x14ac:dyDescent="0.25">
      <c r="E28" s="32" t="s">
        <v>63</v>
      </c>
    </row>
    <row r="29" spans="5:90" x14ac:dyDescent="0.25">
      <c r="E29" s="1" t="s">
        <v>567</v>
      </c>
    </row>
    <row r="31" spans="5:90" x14ac:dyDescent="0.25">
      <c r="E31" s="14" t="s">
        <v>573</v>
      </c>
      <c r="F31" s="15"/>
      <c r="G31" s="15"/>
      <c r="H31" s="15"/>
      <c r="I31" s="15"/>
      <c r="J31" s="15"/>
      <c r="K31" s="15"/>
      <c r="L31" s="15"/>
      <c r="M31" s="15"/>
      <c r="N31" s="15"/>
      <c r="O31" s="15"/>
      <c r="P31" s="15"/>
      <c r="Q31" s="15"/>
      <c r="R31" s="15"/>
      <c r="S31" s="15"/>
      <c r="T31" s="15"/>
      <c r="U31" s="15"/>
      <c r="V31" s="15"/>
      <c r="W31" s="15"/>
      <c r="X31" s="15"/>
      <c r="Y31" s="15"/>
      <c r="Z31" s="15"/>
      <c r="AA31" s="15"/>
      <c r="AB31" s="15"/>
      <c r="AC31" s="15"/>
      <c r="AD31" s="15"/>
      <c r="AE31" s="15"/>
      <c r="AG31" s="1" t="s">
        <v>44</v>
      </c>
      <c r="AK31" s="1" t="s">
        <v>92</v>
      </c>
      <c r="AX31" s="1" t="s">
        <v>75</v>
      </c>
      <c r="BA31" s="1" t="s">
        <v>76</v>
      </c>
      <c r="BH31" s="1" t="s">
        <v>77</v>
      </c>
      <c r="BN31" s="1" t="s">
        <v>135</v>
      </c>
      <c r="CA31" s="1" t="s">
        <v>75</v>
      </c>
      <c r="CE31" s="1" t="s">
        <v>76</v>
      </c>
      <c r="CL31" s="1" t="s">
        <v>77</v>
      </c>
    </row>
    <row r="32" spans="5:90" x14ac:dyDescent="0.25">
      <c r="E32" s="14" t="s">
        <v>110</v>
      </c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  <c r="AB32" s="15"/>
      <c r="AC32" s="15"/>
      <c r="AD32" s="15"/>
      <c r="AE32" s="15"/>
      <c r="AG32" s="29" t="s">
        <v>583</v>
      </c>
      <c r="AK32" s="3" t="s">
        <v>566</v>
      </c>
      <c r="AX32" s="3" t="s">
        <v>118</v>
      </c>
      <c r="BA32" s="33" t="s">
        <v>587</v>
      </c>
      <c r="BH32" s="3" t="s">
        <v>119</v>
      </c>
      <c r="BN32" s="3" t="s">
        <v>566</v>
      </c>
      <c r="CA32" s="3" t="s">
        <v>116</v>
      </c>
      <c r="CE32" s="33" t="s">
        <v>587</v>
      </c>
      <c r="CL32" s="3" t="s">
        <v>119</v>
      </c>
    </row>
    <row r="33" spans="5:90" x14ac:dyDescent="0.25">
      <c r="E33" s="14" t="s">
        <v>574</v>
      </c>
      <c r="F33" s="15"/>
      <c r="G33" s="15"/>
      <c r="H33" s="15"/>
      <c r="I33" s="15"/>
      <c r="J33" s="15"/>
      <c r="K33" s="15"/>
      <c r="L33" s="15"/>
      <c r="M33" s="15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/>
      <c r="AB33" s="15"/>
      <c r="AC33" s="15"/>
      <c r="AD33" s="15"/>
      <c r="AE33" s="15"/>
      <c r="AG33" s="29" t="s">
        <v>584</v>
      </c>
      <c r="AK33" s="3" t="s">
        <v>566</v>
      </c>
      <c r="AX33" s="3" t="s">
        <v>118</v>
      </c>
      <c r="BA33" s="33" t="s">
        <v>587</v>
      </c>
      <c r="BH33" s="3" t="s">
        <v>119</v>
      </c>
      <c r="BN33" s="3" t="s">
        <v>566</v>
      </c>
      <c r="CA33" s="3" t="s">
        <v>116</v>
      </c>
      <c r="CE33" s="33" t="s">
        <v>587</v>
      </c>
      <c r="CL33" s="3" t="s">
        <v>119</v>
      </c>
    </row>
    <row r="34" spans="5:90" x14ac:dyDescent="0.25">
      <c r="E34" s="35" t="s">
        <v>575</v>
      </c>
      <c r="F34" s="15"/>
      <c r="G34" s="15"/>
      <c r="H34" s="15"/>
      <c r="I34" s="15"/>
      <c r="J34" s="15"/>
      <c r="K34" s="15"/>
      <c r="L34" s="15"/>
      <c r="M34" s="15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  <c r="Y34" s="15"/>
      <c r="Z34" s="15"/>
      <c r="AA34" s="15"/>
      <c r="AB34" s="15"/>
      <c r="AC34" s="15"/>
      <c r="AD34" s="15"/>
      <c r="AE34" s="15"/>
      <c r="AG34" s="29" t="s">
        <v>585</v>
      </c>
      <c r="AK34" s="3" t="s">
        <v>566</v>
      </c>
      <c r="AX34" s="3" t="s">
        <v>118</v>
      </c>
      <c r="BA34" s="33" t="s">
        <v>587</v>
      </c>
      <c r="BH34" s="3" t="s">
        <v>119</v>
      </c>
      <c r="BN34" s="3" t="s">
        <v>566</v>
      </c>
      <c r="CA34" s="3" t="s">
        <v>116</v>
      </c>
      <c r="CE34" s="33" t="s">
        <v>587</v>
      </c>
      <c r="CL34" s="3" t="s">
        <v>119</v>
      </c>
    </row>
    <row r="35" spans="5:90" x14ac:dyDescent="0.25">
      <c r="E35" s="35" t="s">
        <v>193</v>
      </c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  <c r="Y35" s="15"/>
      <c r="Z35" s="15"/>
      <c r="AA35" s="15"/>
      <c r="AB35" s="15"/>
      <c r="AC35" s="15"/>
      <c r="AD35" s="15"/>
      <c r="AE35" s="15"/>
      <c r="AG35" s="29" t="s">
        <v>586</v>
      </c>
      <c r="AK35" s="3" t="s">
        <v>566</v>
      </c>
      <c r="AX35" s="3" t="s">
        <v>118</v>
      </c>
      <c r="BA35" s="33" t="s">
        <v>587</v>
      </c>
      <c r="BH35" s="3" t="s">
        <v>119</v>
      </c>
      <c r="BN35" s="3" t="s">
        <v>566</v>
      </c>
      <c r="CA35" s="3" t="s">
        <v>116</v>
      </c>
      <c r="CE35" s="33" t="s">
        <v>587</v>
      </c>
      <c r="CL35" s="3" t="s">
        <v>119</v>
      </c>
    </row>
    <row r="36" spans="5:90" x14ac:dyDescent="0.25">
      <c r="E36" s="14" t="s">
        <v>576</v>
      </c>
      <c r="F36" s="15"/>
      <c r="G36" s="15"/>
      <c r="H36" s="15"/>
      <c r="I36" s="15"/>
      <c r="J36" s="15"/>
      <c r="K36" s="15"/>
      <c r="L36" s="15"/>
      <c r="M36" s="15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  <c r="Y36" s="15"/>
      <c r="Z36" s="15"/>
      <c r="AA36" s="15"/>
      <c r="AB36" s="15"/>
      <c r="AC36" s="15"/>
      <c r="AD36" s="15"/>
      <c r="AE36" s="15"/>
    </row>
    <row r="37" spans="5:90" x14ac:dyDescent="0.25">
      <c r="E37" s="14" t="s">
        <v>577</v>
      </c>
      <c r="F37" s="15"/>
      <c r="G37" s="15"/>
      <c r="H37" s="15"/>
      <c r="I37" s="15"/>
      <c r="J37" s="15"/>
      <c r="K37" s="15"/>
      <c r="L37" s="15"/>
      <c r="M37" s="15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39"/>
      <c r="Y37" s="39"/>
      <c r="Z37" s="15"/>
      <c r="AA37" s="15"/>
      <c r="AB37" s="15"/>
      <c r="AC37" s="15"/>
      <c r="AD37" s="15"/>
      <c r="AE37" s="15"/>
      <c r="AG37" s="3" t="str">
        <f>"update IFINAMS.dbo.ASSET set ITEM_NAME = 'ALL NEW KIJANG INNOVA 2.4 G M/T DIESEL', MOD_BY = 'Aryo Budi', MOD_DATE = getdate(), MOD_IP_ADDRESS = 'M-483592' where CODE = '" &amp; AG32 &amp; "';"</f>
        <v>update IFINAMS.dbo.ASSET set ITEM_NAME = 'ALL NEW KIJANG INNOVA 2.4 G M/T DIESEL', MOD_BY = 'Aryo Budi', MOD_DATE = getdate(), MOD_IP_ADDRESS = 'M-483592' where CODE = '4120044024';</v>
      </c>
      <c r="BC37" s="36"/>
    </row>
    <row r="38" spans="5:90" x14ac:dyDescent="0.25">
      <c r="E38" s="14" t="s">
        <v>578</v>
      </c>
      <c r="F38" s="15"/>
      <c r="G38" s="15"/>
      <c r="H38" s="15"/>
      <c r="I38" s="15"/>
      <c r="J38" s="15"/>
      <c r="K38" s="15"/>
      <c r="L38" s="15"/>
      <c r="M38" s="15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39"/>
      <c r="Y38" s="39"/>
      <c r="Z38" s="15"/>
      <c r="AA38" s="15"/>
      <c r="AB38" s="15"/>
      <c r="AC38" s="15"/>
      <c r="AD38" s="15"/>
      <c r="AE38" s="15"/>
      <c r="AG38" s="3" t="str">
        <f>"update IFINAMS.dbo.ASSET set ITEM_NAME = 'ALL NEW KIJANG INNOVA 2.4 G M/T DIESEL', MOD_BY = 'Aryo Budi', MOD_DATE = getdate(), MOD_IP_ADDRESS = 'M-483592' where CODE = '" &amp; AG33 &amp; "';"</f>
        <v>update IFINAMS.dbo.ASSET set ITEM_NAME = 'ALL NEW KIJANG INNOVA 2.4 G M/T DIESEL', MOD_BY = 'Aryo Budi', MOD_DATE = getdate(), MOD_IP_ADDRESS = 'M-483592' where CODE = '4120044023';</v>
      </c>
      <c r="BC38" s="36"/>
    </row>
    <row r="39" spans="5:90" x14ac:dyDescent="0.25">
      <c r="E39" s="35" t="s">
        <v>79</v>
      </c>
      <c r="F39" s="15"/>
      <c r="G39" s="15"/>
      <c r="H39" s="15"/>
      <c r="I39" s="15"/>
      <c r="J39" s="15"/>
      <c r="K39" s="15"/>
      <c r="L39" s="15"/>
      <c r="M39" s="15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39"/>
      <c r="Y39" s="39"/>
      <c r="Z39" s="15"/>
      <c r="AA39" s="15"/>
      <c r="AB39" s="15"/>
      <c r="AC39" s="15"/>
      <c r="AD39" s="15"/>
      <c r="AE39" s="15"/>
      <c r="AG39" s="3" t="str">
        <f>"update IFINAMS.dbo.ASSET set ITEM_NAME = 'ALL NEW KIJANG INNOVA 2.4 G M/T DIESEL', MOD_BY = 'Aryo Budi', MOD_DATE = getdate(), MOD_IP_ADDRESS = 'M-483592' where CODE = '" &amp; AG34 &amp; "';"</f>
        <v>update IFINAMS.dbo.ASSET set ITEM_NAME = 'ALL NEW KIJANG INNOVA 2.4 G M/T DIESEL', MOD_BY = 'Aryo Budi', MOD_DATE = getdate(), MOD_IP_ADDRESS = 'M-483592' where CODE = '4120044025';</v>
      </c>
      <c r="BC39" s="36"/>
    </row>
    <row r="40" spans="5:90" x14ac:dyDescent="0.25">
      <c r="E40" s="14" t="s">
        <v>80</v>
      </c>
      <c r="F40" s="15"/>
      <c r="G40" s="15"/>
      <c r="H40" s="15"/>
      <c r="I40" s="15"/>
      <c r="J40" s="15"/>
      <c r="K40" s="15"/>
      <c r="L40" s="15"/>
      <c r="M40" s="15"/>
      <c r="N40" s="15"/>
      <c r="O40" s="15"/>
      <c r="P40" s="15"/>
      <c r="Q40" s="15"/>
      <c r="R40" s="15"/>
      <c r="S40" s="15"/>
      <c r="T40" s="15"/>
      <c r="U40" s="15"/>
      <c r="V40" s="15"/>
      <c r="W40" s="15"/>
      <c r="X40" s="39"/>
      <c r="Y40" s="39"/>
      <c r="Z40" s="15"/>
      <c r="AA40" s="15"/>
      <c r="AB40" s="15"/>
      <c r="AC40" s="15"/>
      <c r="AD40" s="15"/>
      <c r="AE40" s="15"/>
      <c r="AG40" s="3" t="str">
        <f>"update IFINAMS.dbo.ASSET set ITEM_NAME = 'ALL NEW KIJANG INNOVA 2.4 G M/T DIESEL', MOD_BY = 'Aryo Budi', MOD_DATE = getdate(), MOD_IP_ADDRESS = 'M-483592' where CODE = '" &amp; AG35 &amp; "';"</f>
        <v>update IFINAMS.dbo.ASSET set ITEM_NAME = 'ALL NEW KIJANG INNOVA 2.4 G M/T DIESEL', MOD_BY = 'Aryo Budi', MOD_DATE = getdate(), MOD_IP_ADDRESS = 'M-483592' where CODE = '4120044022';</v>
      </c>
      <c r="BC40" s="36"/>
    </row>
    <row r="41" spans="5:90" x14ac:dyDescent="0.25">
      <c r="E41" s="14" t="s">
        <v>34</v>
      </c>
      <c r="F41" s="15"/>
      <c r="G41" s="15"/>
      <c r="H41" s="15"/>
      <c r="I41" s="15"/>
      <c r="J41" s="15"/>
      <c r="K41" s="15"/>
      <c r="L41" s="15"/>
      <c r="M41" s="15"/>
      <c r="N41" s="15"/>
      <c r="O41" s="15"/>
      <c r="P41" s="15"/>
      <c r="Q41" s="15"/>
      <c r="R41" s="15"/>
      <c r="S41" s="15"/>
      <c r="T41" s="15"/>
      <c r="U41" s="15"/>
      <c r="V41" s="15"/>
      <c r="W41" s="15"/>
      <c r="X41" s="39"/>
      <c r="Y41" s="39"/>
      <c r="Z41" s="15"/>
      <c r="AA41" s="15"/>
      <c r="AB41" s="15"/>
      <c r="AC41" s="15"/>
      <c r="AD41" s="15"/>
      <c r="AE41" s="15"/>
      <c r="BC41" s="36"/>
    </row>
    <row r="42" spans="5:90" x14ac:dyDescent="0.25">
      <c r="E42" s="14" t="s">
        <v>238</v>
      </c>
      <c r="F42" s="15"/>
      <c r="G42" s="15"/>
      <c r="H42" s="15"/>
      <c r="I42" s="15"/>
      <c r="J42" s="15"/>
      <c r="K42" s="15"/>
      <c r="L42" s="15"/>
      <c r="M42" s="15"/>
      <c r="N42" s="15"/>
      <c r="O42" s="15"/>
      <c r="P42" s="15"/>
      <c r="Q42" s="15"/>
      <c r="R42" s="15"/>
      <c r="S42" s="15"/>
      <c r="T42" s="15"/>
      <c r="U42" s="15"/>
      <c r="V42" s="15"/>
      <c r="W42" s="15"/>
      <c r="X42" s="15"/>
      <c r="Y42" s="15"/>
      <c r="Z42" s="15"/>
      <c r="AA42" s="15"/>
      <c r="AB42" s="15"/>
      <c r="AC42" s="15"/>
      <c r="AD42" s="15"/>
      <c r="AE42" s="15"/>
      <c r="AG42" s="3" t="str">
        <f>"update IFINAMS.dbo.ASSET_VEHICLE set TYPE_ITEM_NAME = 'ALL NEW KIJANG INNOVA 2.4 G M/T DIESEL', MOD_BY = 'Aryo Budi', MOD_DATE = getdate(), MOD_IP_ADDRESS = 'M-483592' where ASSET_CODE = '" &amp; AG32 &amp; "';"</f>
        <v>update IFINAMS.dbo.ASSET_VEHICLE set TYPE_ITEM_NAME = 'ALL NEW KIJANG INNOVA 2.4 G M/T DIESEL', MOD_BY = 'Aryo Budi', MOD_DATE = getdate(), MOD_IP_ADDRESS = 'M-483592' where ASSET_CODE = '4120044024';</v>
      </c>
    </row>
    <row r="43" spans="5:90" x14ac:dyDescent="0.25">
      <c r="E43" s="14" t="s">
        <v>579</v>
      </c>
      <c r="F43" s="15"/>
      <c r="G43" s="15"/>
      <c r="H43" s="15"/>
      <c r="I43" s="15"/>
      <c r="J43" s="15"/>
      <c r="K43" s="15"/>
      <c r="L43" s="15"/>
      <c r="M43" s="15"/>
      <c r="N43" s="15"/>
      <c r="O43" s="15"/>
      <c r="P43" s="15"/>
      <c r="Q43" s="15"/>
      <c r="R43" s="15"/>
      <c r="S43" s="15"/>
      <c r="T43" s="15"/>
      <c r="U43" s="15"/>
      <c r="V43" s="15"/>
      <c r="W43" s="15"/>
      <c r="X43" s="15"/>
      <c r="Y43" s="15"/>
      <c r="Z43" s="15"/>
      <c r="AA43" s="15"/>
      <c r="AB43" s="15"/>
      <c r="AC43" s="15"/>
      <c r="AD43" s="15"/>
      <c r="AE43" s="15"/>
      <c r="AG43" s="3" t="str">
        <f>"update IFINAMS.dbo.ASSET_VEHICLE set TYPE_ITEM_NAME = 'ALL NEW KIJANG INNOVA 2.4 G M/T DIESEL', MOD_BY = 'Aryo Budi', MOD_DATE = getdate(), MOD_IP_ADDRESS = 'M-483592' where ASSET_CODE = '" &amp; AG33 &amp; "';"</f>
        <v>update IFINAMS.dbo.ASSET_VEHICLE set TYPE_ITEM_NAME = 'ALL NEW KIJANG INNOVA 2.4 G M/T DIESEL', MOD_BY = 'Aryo Budi', MOD_DATE = getdate(), MOD_IP_ADDRESS = 'M-483592' where ASSET_CODE = '4120044023';</v>
      </c>
    </row>
    <row r="44" spans="5:90" x14ac:dyDescent="0.25">
      <c r="E44" s="14" t="s">
        <v>580</v>
      </c>
      <c r="F44" s="15"/>
      <c r="G44" s="15"/>
      <c r="H44" s="15"/>
      <c r="I44" s="15"/>
      <c r="J44" s="15"/>
      <c r="K44" s="15"/>
      <c r="L44" s="15"/>
      <c r="M44" s="15"/>
      <c r="N44" s="15"/>
      <c r="O44" s="15"/>
      <c r="P44" s="15"/>
      <c r="Q44" s="15"/>
      <c r="R44" s="15"/>
      <c r="S44" s="15"/>
      <c r="T44" s="15"/>
      <c r="U44" s="15"/>
      <c r="V44" s="15"/>
      <c r="W44" s="15"/>
      <c r="X44" s="15"/>
      <c r="Y44" s="15"/>
      <c r="Z44" s="15"/>
      <c r="AA44" s="15"/>
      <c r="AB44" s="15"/>
      <c r="AC44" s="15"/>
      <c r="AD44" s="15"/>
      <c r="AE44" s="15"/>
      <c r="AG44" s="3" t="str">
        <f>"update IFINAMS.dbo.ASSET_VEHICLE set TYPE_ITEM_NAME = 'ALL NEW KIJANG INNOVA 2.4 G M/T DIESEL', MOD_BY = 'Aryo Budi', MOD_DATE = getdate(), MOD_IP_ADDRESS = 'M-483592' where ASSET_CODE = '" &amp; AG34 &amp; "';"</f>
        <v>update IFINAMS.dbo.ASSET_VEHICLE set TYPE_ITEM_NAME = 'ALL NEW KIJANG INNOVA 2.4 G M/T DIESEL', MOD_BY = 'Aryo Budi', MOD_DATE = getdate(), MOD_IP_ADDRESS = 'M-483592' where ASSET_CODE = '4120044025';</v>
      </c>
    </row>
    <row r="45" spans="5:90" x14ac:dyDescent="0.25">
      <c r="E45" s="14" t="s">
        <v>581</v>
      </c>
      <c r="F45" s="15"/>
      <c r="G45" s="15"/>
      <c r="H45" s="15"/>
      <c r="I45" s="15"/>
      <c r="J45" s="15"/>
      <c r="K45" s="15"/>
      <c r="L45" s="15"/>
      <c r="M45" s="15"/>
      <c r="N45" s="15"/>
      <c r="O45" s="15"/>
      <c r="P45" s="15"/>
      <c r="Q45" s="15"/>
      <c r="R45" s="15"/>
      <c r="S45" s="15"/>
      <c r="T45" s="15"/>
      <c r="U45" s="15"/>
      <c r="V45" s="15"/>
      <c r="W45" s="15"/>
      <c r="X45" s="15"/>
      <c r="Y45" s="15"/>
      <c r="Z45" s="15"/>
      <c r="AA45" s="15"/>
      <c r="AB45" s="15"/>
      <c r="AC45" s="15"/>
      <c r="AD45" s="15"/>
      <c r="AE45" s="15"/>
      <c r="AG45" s="3" t="str">
        <f>"update IFINAMS.dbo.ASSET_VEHICLE set TYPE_ITEM_NAME = 'ALL NEW KIJANG INNOVA 2.4 G M/T DIESEL', MOD_BY = 'Aryo Budi', MOD_DATE = getdate(), MOD_IP_ADDRESS = 'M-483592' where ASSET_CODE = '" &amp; AG35 &amp; "';"</f>
        <v>update IFINAMS.dbo.ASSET_VEHICLE set TYPE_ITEM_NAME = 'ALL NEW KIJANG INNOVA 2.4 G M/T DIESEL', MOD_BY = 'Aryo Budi', MOD_DATE = getdate(), MOD_IP_ADDRESS = 'M-483592' where ASSET_CODE = '4120044022';</v>
      </c>
    </row>
    <row r="46" spans="5:90" x14ac:dyDescent="0.25">
      <c r="E46" s="14" t="s">
        <v>582</v>
      </c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  <c r="AA46" s="15"/>
      <c r="AB46" s="15"/>
      <c r="AC46" s="15"/>
      <c r="AD46" s="15"/>
      <c r="AE46" s="15"/>
    </row>
    <row r="47" spans="5:90" x14ac:dyDescent="0.25">
      <c r="E47" s="14" t="s">
        <v>20</v>
      </c>
      <c r="F47" s="15"/>
      <c r="G47" s="15"/>
      <c r="H47" s="15"/>
      <c r="I47" s="15"/>
      <c r="J47" s="15"/>
      <c r="K47" s="15"/>
      <c r="L47" s="15"/>
      <c r="M47" s="15"/>
      <c r="N47" s="15"/>
      <c r="O47" s="15"/>
      <c r="P47" s="15"/>
      <c r="Q47" s="15"/>
      <c r="R47" s="15"/>
      <c r="S47" s="15"/>
      <c r="T47" s="15"/>
      <c r="U47" s="15"/>
      <c r="V47" s="15"/>
      <c r="W47" s="15"/>
      <c r="X47" s="15"/>
      <c r="Y47" s="15"/>
      <c r="Z47" s="15"/>
      <c r="AA47" s="15"/>
      <c r="AB47" s="15"/>
      <c r="AC47" s="15"/>
      <c r="AD47" s="15"/>
      <c r="AE47" s="15"/>
    </row>
    <row r="49" spans="5:5" x14ac:dyDescent="0.25">
      <c r="E49" s="1" t="s">
        <v>4</v>
      </c>
    </row>
    <row r="154" spans="5:5" x14ac:dyDescent="0.25">
      <c r="E154" s="1" t="s">
        <v>5</v>
      </c>
    </row>
    <row r="259" spans="5:5" x14ac:dyDescent="0.25">
      <c r="E259" s="21" t="s">
        <v>588</v>
      </c>
    </row>
    <row r="260" spans="5:5" x14ac:dyDescent="0.25">
      <c r="E260" t="s">
        <v>589</v>
      </c>
    </row>
    <row r="279" spans="3:3" x14ac:dyDescent="0.25">
      <c r="C279" s="4">
        <v>0</v>
      </c>
    </row>
  </sheetData>
  <hyperlinks>
    <hyperlink ref="E259" r:id="rId1" display="https://teams.microsoft.com/l/message/19:633595e6-2f48-4516-ad3c-37a06400ad9d_c869a345-f176-4ecc-a5d1-ed669c946231@unq.gbl.spaces/1727928772387?context=%7B%22contextType%22%3A%22chat%22%7D" xr:uid="{44FDF9A7-D6E4-4AED-9A78-A0008458A706}"/>
  </hyperlinks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59B5C8-3BE4-4B08-9693-82C7193869F9}">
  <dimension ref="B2:HO192"/>
  <sheetViews>
    <sheetView zoomScale="85" zoomScaleNormal="85" workbookViewId="0">
      <selection activeCell="E5" sqref="E5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635</v>
      </c>
    </row>
    <row r="4" spans="2:5" x14ac:dyDescent="0.25">
      <c r="C4" s="20">
        <v>0</v>
      </c>
      <c r="E4" s="1" t="s">
        <v>500</v>
      </c>
    </row>
    <row r="5" spans="2:5" x14ac:dyDescent="0.25">
      <c r="E5" s="3" t="s">
        <v>501</v>
      </c>
    </row>
    <row r="6" spans="2:5" x14ac:dyDescent="0.25">
      <c r="E6" s="1" t="s">
        <v>502</v>
      </c>
    </row>
    <row r="7" spans="2:5" x14ac:dyDescent="0.25">
      <c r="E7" s="3" t="s">
        <v>503</v>
      </c>
    </row>
    <row r="8" spans="2:5" x14ac:dyDescent="0.25">
      <c r="E8" s="3" t="s">
        <v>504</v>
      </c>
    </row>
    <row r="41" spans="5:42" x14ac:dyDescent="0.25">
      <c r="E41" s="3" t="s">
        <v>505</v>
      </c>
      <c r="N41" s="3" t="s">
        <v>521</v>
      </c>
      <c r="AP41" s="3" t="s">
        <v>522</v>
      </c>
    </row>
    <row r="42" spans="5:42" x14ac:dyDescent="0.25">
      <c r="E42" s="3" t="s">
        <v>506</v>
      </c>
      <c r="N42" s="3" t="s">
        <v>523</v>
      </c>
    </row>
    <row r="43" spans="5:42" x14ac:dyDescent="0.25">
      <c r="E43" s="3" t="s">
        <v>507</v>
      </c>
      <c r="N43" s="3" t="s">
        <v>524</v>
      </c>
    </row>
    <row r="44" spans="5:42" x14ac:dyDescent="0.25">
      <c r="E44" s="3" t="s">
        <v>508</v>
      </c>
      <c r="N44" s="3" t="s">
        <v>36</v>
      </c>
    </row>
    <row r="45" spans="5:42" x14ac:dyDescent="0.25">
      <c r="E45" s="3" t="s">
        <v>107</v>
      </c>
      <c r="N45" s="3" t="s">
        <v>525</v>
      </c>
    </row>
    <row r="46" spans="5:42" x14ac:dyDescent="0.25">
      <c r="E46" s="3" t="s">
        <v>509</v>
      </c>
      <c r="N46" s="3" t="s">
        <v>526</v>
      </c>
      <c r="AP46" s="3" t="s">
        <v>529</v>
      </c>
    </row>
    <row r="47" spans="5:42" x14ac:dyDescent="0.25">
      <c r="E47" s="3" t="s">
        <v>510</v>
      </c>
      <c r="N47" s="3" t="s">
        <v>527</v>
      </c>
      <c r="AP47" s="3" t="s">
        <v>530</v>
      </c>
    </row>
    <row r="48" spans="5:42" x14ac:dyDescent="0.25">
      <c r="E48" s="3" t="s">
        <v>511</v>
      </c>
      <c r="N48" s="3" t="s">
        <v>528</v>
      </c>
    </row>
    <row r="49" spans="5:223" x14ac:dyDescent="0.25">
      <c r="E49" s="3" t="s">
        <v>512</v>
      </c>
      <c r="N49" s="3" t="s">
        <v>531</v>
      </c>
    </row>
    <row r="50" spans="5:223" x14ac:dyDescent="0.25">
      <c r="E50" s="3" t="s">
        <v>513</v>
      </c>
    </row>
    <row r="51" spans="5:223" x14ac:dyDescent="0.25">
      <c r="E51" s="3" t="s">
        <v>514</v>
      </c>
      <c r="N51" s="3" t="s">
        <v>534</v>
      </c>
    </row>
    <row r="52" spans="5:223" x14ac:dyDescent="0.25">
      <c r="E52" s="3" t="s">
        <v>515</v>
      </c>
      <c r="N52" s="3" t="s">
        <v>533</v>
      </c>
    </row>
    <row r="53" spans="5:223" x14ac:dyDescent="0.25">
      <c r="E53" s="3" t="s">
        <v>516</v>
      </c>
    </row>
    <row r="54" spans="5:223" x14ac:dyDescent="0.25">
      <c r="E54" s="3" t="s">
        <v>517</v>
      </c>
      <c r="N54" s="3" t="s">
        <v>532</v>
      </c>
    </row>
    <row r="55" spans="5:223" x14ac:dyDescent="0.25">
      <c r="E55" s="3" t="s">
        <v>518</v>
      </c>
    </row>
    <row r="56" spans="5:223" x14ac:dyDescent="0.25">
      <c r="E56" s="3" t="s">
        <v>519</v>
      </c>
    </row>
    <row r="57" spans="5:223" x14ac:dyDescent="0.25">
      <c r="E57" s="3" t="s">
        <v>102</v>
      </c>
    </row>
    <row r="58" spans="5:223" x14ac:dyDescent="0.25">
      <c r="E58" s="3" t="s">
        <v>103</v>
      </c>
    </row>
    <row r="59" spans="5:223" x14ac:dyDescent="0.25">
      <c r="E59" s="3" t="s">
        <v>520</v>
      </c>
    </row>
    <row r="61" spans="5:223" x14ac:dyDescent="0.25">
      <c r="E61" s="38" t="s">
        <v>505</v>
      </c>
      <c r="T61" s="38" t="s">
        <v>506</v>
      </c>
      <c r="AE61" s="38" t="s">
        <v>507</v>
      </c>
      <c r="AP61" s="38" t="s">
        <v>508</v>
      </c>
      <c r="AV61" s="38" t="s">
        <v>107</v>
      </c>
      <c r="BE61" s="38" t="s">
        <v>509</v>
      </c>
      <c r="CE61" s="38" t="s">
        <v>510</v>
      </c>
      <c r="DF61" s="38" t="s">
        <v>511</v>
      </c>
      <c r="EG61" s="38" t="s">
        <v>512</v>
      </c>
      <c r="ET61" s="38" t="s">
        <v>513</v>
      </c>
      <c r="EZ61" s="38" t="s">
        <v>514</v>
      </c>
      <c r="FO61" s="38" t="s">
        <v>515</v>
      </c>
      <c r="GD61" s="38" t="s">
        <v>516</v>
      </c>
      <c r="GG61" s="38" t="s">
        <v>517</v>
      </c>
      <c r="GS61" s="38" t="s">
        <v>518</v>
      </c>
      <c r="GX61" s="38" t="s">
        <v>519</v>
      </c>
      <c r="HF61" s="38" t="s">
        <v>102</v>
      </c>
      <c r="HJ61" s="38" t="s">
        <v>103</v>
      </c>
      <c r="HO61" s="38" t="s">
        <v>520</v>
      </c>
    </row>
    <row r="62" spans="5:223" x14ac:dyDescent="0.25">
      <c r="E62" s="37" t="s">
        <v>550</v>
      </c>
      <c r="T62" s="37" t="s">
        <v>549</v>
      </c>
      <c r="AE62" s="37" t="s">
        <v>548</v>
      </c>
      <c r="AP62" s="37" t="s">
        <v>36</v>
      </c>
      <c r="AV62" s="37" t="s">
        <v>547</v>
      </c>
      <c r="BE62" s="37" t="s">
        <v>546</v>
      </c>
      <c r="CE62" s="37" t="s">
        <v>545</v>
      </c>
      <c r="DF62" s="37" t="s">
        <v>544</v>
      </c>
      <c r="EG62" s="37" t="s">
        <v>543</v>
      </c>
      <c r="ET62" s="37"/>
      <c r="EZ62" s="37" t="s">
        <v>542</v>
      </c>
      <c r="FO62" s="37" t="s">
        <v>541</v>
      </c>
      <c r="GD62" s="37"/>
      <c r="GG62" s="37" t="s">
        <v>540</v>
      </c>
      <c r="GS62" s="37"/>
      <c r="GT62" s="37"/>
      <c r="GU62" s="37"/>
      <c r="GV62" s="37"/>
      <c r="GW62" s="37"/>
    </row>
    <row r="63" spans="5:223" x14ac:dyDescent="0.25">
      <c r="E63" s="37" t="s">
        <v>539</v>
      </c>
      <c r="T63" s="37"/>
      <c r="AE63" s="37"/>
      <c r="AP63" s="37"/>
      <c r="AV63" s="37"/>
      <c r="BE63" s="37" t="s">
        <v>538</v>
      </c>
      <c r="CE63" s="37" t="s">
        <v>537</v>
      </c>
      <c r="DF63" s="37"/>
      <c r="DG63" s="37"/>
      <c r="DH63" s="37"/>
      <c r="DI63" s="37"/>
      <c r="DJ63" s="37"/>
      <c r="DK63" s="37"/>
      <c r="DL63" s="37"/>
      <c r="DM63" s="37"/>
      <c r="DN63" s="37"/>
      <c r="DO63" s="37"/>
      <c r="DP63" s="37"/>
      <c r="DQ63" s="37"/>
    </row>
    <row r="65" spans="5:54" customFormat="1" x14ac:dyDescent="0.25">
      <c r="E65" s="1" t="s">
        <v>561</v>
      </c>
    </row>
    <row r="66" spans="5:54" customFormat="1" x14ac:dyDescent="0.25"/>
    <row r="67" spans="5:54" customFormat="1" x14ac:dyDescent="0.25">
      <c r="E67" s="21" t="s">
        <v>590</v>
      </c>
    </row>
    <row r="68" spans="5:54" customFormat="1" x14ac:dyDescent="0.25">
      <c r="E68" t="s">
        <v>591</v>
      </c>
    </row>
    <row r="69" spans="5:54" customFormat="1" x14ac:dyDescent="0.25"/>
    <row r="70" spans="5:54" customFormat="1" x14ac:dyDescent="0.25"/>
    <row r="71" spans="5:54" customFormat="1" x14ac:dyDescent="0.25"/>
    <row r="72" spans="5:54" customFormat="1" x14ac:dyDescent="0.25"/>
    <row r="73" spans="5:54" customFormat="1" x14ac:dyDescent="0.25"/>
    <row r="74" spans="5:54" customFormat="1" x14ac:dyDescent="0.25"/>
    <row r="75" spans="5:54" customFormat="1" x14ac:dyDescent="0.25"/>
    <row r="76" spans="5:54" customFormat="1" x14ac:dyDescent="0.25"/>
    <row r="77" spans="5:54" customFormat="1" x14ac:dyDescent="0.25">
      <c r="BB77" t="s">
        <v>592</v>
      </c>
    </row>
    <row r="78" spans="5:54" customFormat="1" x14ac:dyDescent="0.25"/>
    <row r="79" spans="5:54" customFormat="1" x14ac:dyDescent="0.25">
      <c r="BB79" s="22" t="s">
        <v>31</v>
      </c>
    </row>
    <row r="80" spans="5:54" customFormat="1" x14ac:dyDescent="0.25">
      <c r="BB80" s="22" t="s">
        <v>593</v>
      </c>
    </row>
    <row r="81" spans="54:54" customFormat="1" x14ac:dyDescent="0.25">
      <c r="BB81" s="22" t="s">
        <v>594</v>
      </c>
    </row>
    <row r="82" spans="54:54" customFormat="1" x14ac:dyDescent="0.25">
      <c r="BB82" s="22" t="s">
        <v>595</v>
      </c>
    </row>
    <row r="83" spans="54:54" customFormat="1" x14ac:dyDescent="0.25">
      <c r="BB83" s="22" t="s">
        <v>596</v>
      </c>
    </row>
    <row r="84" spans="54:54" customFormat="1" x14ac:dyDescent="0.25">
      <c r="BB84" s="22" t="s">
        <v>597</v>
      </c>
    </row>
    <row r="85" spans="54:54" customFormat="1" x14ac:dyDescent="0.25">
      <c r="BB85" s="22" t="s">
        <v>598</v>
      </c>
    </row>
    <row r="86" spans="54:54" customFormat="1" x14ac:dyDescent="0.25">
      <c r="BB86" s="22" t="s">
        <v>599</v>
      </c>
    </row>
    <row r="87" spans="54:54" customFormat="1" x14ac:dyDescent="0.25">
      <c r="BB87" s="22" t="s">
        <v>600</v>
      </c>
    </row>
    <row r="88" spans="54:54" customFormat="1" x14ac:dyDescent="0.25">
      <c r="BB88" s="22" t="s">
        <v>601</v>
      </c>
    </row>
    <row r="89" spans="54:54" customFormat="1" x14ac:dyDescent="0.25">
      <c r="BB89" s="22" t="s">
        <v>602</v>
      </c>
    </row>
    <row r="90" spans="54:54" customFormat="1" x14ac:dyDescent="0.25">
      <c r="BB90" s="22" t="s">
        <v>603</v>
      </c>
    </row>
    <row r="91" spans="54:54" customFormat="1" x14ac:dyDescent="0.25">
      <c r="BB91" s="22" t="s">
        <v>604</v>
      </c>
    </row>
    <row r="92" spans="54:54" customFormat="1" x14ac:dyDescent="0.25">
      <c r="BB92" s="22"/>
    </row>
    <row r="93" spans="54:54" customFormat="1" x14ac:dyDescent="0.25">
      <c r="BB93" s="22" t="s">
        <v>26</v>
      </c>
    </row>
    <row r="94" spans="54:54" customFormat="1" x14ac:dyDescent="0.25">
      <c r="BB94" s="22" t="s">
        <v>605</v>
      </c>
    </row>
    <row r="95" spans="54:54" customFormat="1" x14ac:dyDescent="0.25">
      <c r="BB95" s="22"/>
    </row>
    <row r="96" spans="54:54" customFormat="1" x14ac:dyDescent="0.25">
      <c r="BB96" s="22" t="s">
        <v>606</v>
      </c>
    </row>
    <row r="97" spans="54:54" customFormat="1" x14ac:dyDescent="0.25">
      <c r="BB97" s="22" t="s">
        <v>607</v>
      </c>
    </row>
    <row r="98" spans="54:54" customFormat="1" x14ac:dyDescent="0.25">
      <c r="BB98" s="22" t="s">
        <v>608</v>
      </c>
    </row>
    <row r="99" spans="54:54" customFormat="1" x14ac:dyDescent="0.25">
      <c r="BB99" s="22"/>
    </row>
    <row r="100" spans="54:54" customFormat="1" x14ac:dyDescent="0.25">
      <c r="BB100" s="22" t="s">
        <v>609</v>
      </c>
    </row>
    <row r="101" spans="54:54" customFormat="1" x14ac:dyDescent="0.25">
      <c r="BB101" s="22" t="s">
        <v>19</v>
      </c>
    </row>
    <row r="102" spans="54:54" customFormat="1" x14ac:dyDescent="0.25">
      <c r="BB102" s="22" t="s">
        <v>610</v>
      </c>
    </row>
    <row r="103" spans="54:54" customFormat="1" x14ac:dyDescent="0.25">
      <c r="BB103" s="22" t="s">
        <v>611</v>
      </c>
    </row>
    <row r="104" spans="54:54" customFormat="1" x14ac:dyDescent="0.25">
      <c r="BB104" s="22" t="s">
        <v>612</v>
      </c>
    </row>
    <row r="105" spans="54:54" customFormat="1" x14ac:dyDescent="0.25">
      <c r="BB105" s="22" t="s">
        <v>613</v>
      </c>
    </row>
    <row r="106" spans="54:54" customFormat="1" x14ac:dyDescent="0.25">
      <c r="BB106" s="22" t="s">
        <v>614</v>
      </c>
    </row>
    <row r="107" spans="54:54" customFormat="1" x14ac:dyDescent="0.25">
      <c r="BB107" s="22" t="s">
        <v>615</v>
      </c>
    </row>
    <row r="108" spans="54:54" customFormat="1" x14ac:dyDescent="0.25">
      <c r="BB108" s="22" t="s">
        <v>616</v>
      </c>
    </row>
    <row r="109" spans="54:54" customFormat="1" x14ac:dyDescent="0.25">
      <c r="BB109" s="22" t="s">
        <v>617</v>
      </c>
    </row>
    <row r="110" spans="54:54" customFormat="1" x14ac:dyDescent="0.25">
      <c r="BB110" s="22" t="s">
        <v>615</v>
      </c>
    </row>
    <row r="111" spans="54:54" customFormat="1" x14ac:dyDescent="0.25">
      <c r="BB111" s="22" t="s">
        <v>618</v>
      </c>
    </row>
    <row r="112" spans="54:54" customFormat="1" x14ac:dyDescent="0.25">
      <c r="BB112" s="22" t="s">
        <v>619</v>
      </c>
    </row>
    <row r="113" spans="54:54" customFormat="1" x14ac:dyDescent="0.25">
      <c r="BB113" s="22" t="s">
        <v>620</v>
      </c>
    </row>
    <row r="114" spans="54:54" customFormat="1" x14ac:dyDescent="0.25">
      <c r="BB114" s="22" t="s">
        <v>621</v>
      </c>
    </row>
    <row r="115" spans="54:54" customFormat="1" x14ac:dyDescent="0.25">
      <c r="BB115" s="22"/>
    </row>
    <row r="116" spans="54:54" customFormat="1" x14ac:dyDescent="0.25">
      <c r="BB116" s="22" t="s">
        <v>609</v>
      </c>
    </row>
    <row r="117" spans="54:54" customFormat="1" x14ac:dyDescent="0.25">
      <c r="BB117" s="22" t="s">
        <v>19</v>
      </c>
    </row>
    <row r="118" spans="54:54" customFormat="1" x14ac:dyDescent="0.25">
      <c r="BB118" s="22" t="s">
        <v>610</v>
      </c>
    </row>
    <row r="119" spans="54:54" customFormat="1" x14ac:dyDescent="0.25">
      <c r="BB119" s="22" t="s">
        <v>622</v>
      </c>
    </row>
    <row r="120" spans="54:54" customFormat="1" x14ac:dyDescent="0.25">
      <c r="BB120" s="22" t="s">
        <v>615</v>
      </c>
    </row>
    <row r="121" spans="54:54" customFormat="1" x14ac:dyDescent="0.25">
      <c r="BB121" s="22" t="s">
        <v>616</v>
      </c>
    </row>
    <row r="122" spans="54:54" customFormat="1" x14ac:dyDescent="0.25">
      <c r="BB122" s="22" t="s">
        <v>623</v>
      </c>
    </row>
    <row r="123" spans="54:54" customFormat="1" x14ac:dyDescent="0.25">
      <c r="BB123" s="22" t="s">
        <v>615</v>
      </c>
    </row>
    <row r="124" spans="54:54" customFormat="1" x14ac:dyDescent="0.25">
      <c r="BB124" s="22" t="s">
        <v>624</v>
      </c>
    </row>
    <row r="125" spans="54:54" customFormat="1" x14ac:dyDescent="0.25">
      <c r="BB125" s="22" t="s">
        <v>625</v>
      </c>
    </row>
    <row r="126" spans="54:54" customFormat="1" x14ac:dyDescent="0.25">
      <c r="BB126" s="22" t="s">
        <v>615</v>
      </c>
    </row>
    <row r="127" spans="54:54" customFormat="1" x14ac:dyDescent="0.25">
      <c r="BB127" s="22" t="s">
        <v>618</v>
      </c>
    </row>
    <row r="128" spans="54:54" customFormat="1" x14ac:dyDescent="0.25">
      <c r="BB128" s="22" t="s">
        <v>626</v>
      </c>
    </row>
    <row r="129" spans="54:54" customFormat="1" x14ac:dyDescent="0.25">
      <c r="BB129" s="22" t="s">
        <v>627</v>
      </c>
    </row>
    <row r="130" spans="54:54" customFormat="1" x14ac:dyDescent="0.25">
      <c r="BB130" s="22" t="s">
        <v>628</v>
      </c>
    </row>
    <row r="131" spans="54:54" customFormat="1" x14ac:dyDescent="0.25">
      <c r="BB131" s="22"/>
    </row>
    <row r="132" spans="54:54" customFormat="1" x14ac:dyDescent="0.25">
      <c r="BB132" s="22" t="s">
        <v>609</v>
      </c>
    </row>
    <row r="133" spans="54:54" customFormat="1" x14ac:dyDescent="0.25">
      <c r="BB133" s="22" t="s">
        <v>19</v>
      </c>
    </row>
    <row r="134" spans="54:54" customFormat="1" x14ac:dyDescent="0.25">
      <c r="BB134" s="22" t="s">
        <v>610</v>
      </c>
    </row>
    <row r="135" spans="54:54" customFormat="1" x14ac:dyDescent="0.25">
      <c r="BB135" s="22" t="s">
        <v>629</v>
      </c>
    </row>
    <row r="136" spans="54:54" customFormat="1" x14ac:dyDescent="0.25">
      <c r="BB136" s="22" t="s">
        <v>615</v>
      </c>
    </row>
    <row r="137" spans="54:54" customFormat="1" x14ac:dyDescent="0.25">
      <c r="BB137" s="22" t="s">
        <v>616</v>
      </c>
    </row>
    <row r="138" spans="54:54" customFormat="1" x14ac:dyDescent="0.25">
      <c r="BB138" s="22" t="s">
        <v>617</v>
      </c>
    </row>
    <row r="139" spans="54:54" customFormat="1" x14ac:dyDescent="0.25">
      <c r="BB139" s="22" t="s">
        <v>615</v>
      </c>
    </row>
    <row r="140" spans="54:54" customFormat="1" x14ac:dyDescent="0.25">
      <c r="BB140" s="22" t="s">
        <v>618</v>
      </c>
    </row>
    <row r="141" spans="54:54" customFormat="1" x14ac:dyDescent="0.25">
      <c r="BB141" s="22" t="s">
        <v>619</v>
      </c>
    </row>
    <row r="142" spans="54:54" customFormat="1" x14ac:dyDescent="0.25">
      <c r="BB142" s="22" t="s">
        <v>620</v>
      </c>
    </row>
    <row r="143" spans="54:54" customFormat="1" x14ac:dyDescent="0.25">
      <c r="BB143" s="22" t="s">
        <v>630</v>
      </c>
    </row>
    <row r="144" spans="54:54" customFormat="1" x14ac:dyDescent="0.25">
      <c r="BB144" s="22" t="s">
        <v>631</v>
      </c>
    </row>
    <row r="146" spans="54:54" customFormat="1" x14ac:dyDescent="0.25">
      <c r="BB146" s="22" t="s">
        <v>27</v>
      </c>
    </row>
    <row r="147" spans="54:54" customFormat="1" x14ac:dyDescent="0.25">
      <c r="BB147" s="22" t="s">
        <v>632</v>
      </c>
    </row>
    <row r="148" spans="54:54" customFormat="1" x14ac:dyDescent="0.25">
      <c r="BB148" s="22" t="s">
        <v>633</v>
      </c>
    </row>
    <row r="149" spans="54:54" customFormat="1" x14ac:dyDescent="0.25">
      <c r="BB149" s="22" t="s">
        <v>634</v>
      </c>
    </row>
    <row r="192" spans="3:3" x14ac:dyDescent="0.25">
      <c r="C192" s="4">
        <v>0</v>
      </c>
    </row>
  </sheetData>
  <hyperlinks>
    <hyperlink ref="E67" r:id="rId1" display="https://teams.microsoft.com/l/message/19:0b5e004b-7a59-43b4-8530-91bb9c469331_c869a345-f176-4ecc-a5d1-ed669c946231@unq.gbl.spaces/1727935256712?context=%7B%22contextType%22%3A%22chat%22%7D" xr:uid="{D718C4EC-0C6B-4B20-AAEA-FD079A4EB28B}"/>
  </hyperlinks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C60E70-2428-4D42-9498-AF85BBBDE116}">
  <dimension ref="B2:BE549"/>
  <sheetViews>
    <sheetView topLeftCell="A109" zoomScale="85" zoomScaleNormal="85" workbookViewId="0">
      <selection activeCell="E5" sqref="E5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640</v>
      </c>
    </row>
    <row r="4" spans="2:5" x14ac:dyDescent="0.25">
      <c r="C4" s="20">
        <v>0</v>
      </c>
      <c r="E4" s="1" t="s">
        <v>638</v>
      </c>
    </row>
    <row r="5" spans="2:5" x14ac:dyDescent="0.25">
      <c r="E5" s="3" t="s">
        <v>665</v>
      </c>
    </row>
    <row r="6" spans="2:5" x14ac:dyDescent="0.25">
      <c r="E6" s="1" t="s">
        <v>666</v>
      </c>
    </row>
    <row r="7" spans="2:5" x14ac:dyDescent="0.25">
      <c r="E7" s="3" t="s">
        <v>667</v>
      </c>
    </row>
    <row r="8" spans="2:5" x14ac:dyDescent="0.25">
      <c r="E8" s="3" t="s">
        <v>668</v>
      </c>
    </row>
    <row r="10" spans="2:5" x14ac:dyDescent="0.25">
      <c r="E10" s="1" t="s">
        <v>666</v>
      </c>
    </row>
    <row r="45" spans="5:5" customFormat="1" x14ac:dyDescent="0.25">
      <c r="E45" s="2" t="s">
        <v>669</v>
      </c>
    </row>
    <row r="118" spans="5:5" customFormat="1" x14ac:dyDescent="0.25">
      <c r="E118" s="22" t="s">
        <v>710</v>
      </c>
    </row>
    <row r="119" spans="5:5" customFormat="1" x14ac:dyDescent="0.25">
      <c r="E119" s="22" t="s">
        <v>711</v>
      </c>
    </row>
    <row r="120" spans="5:5" customFormat="1" x14ac:dyDescent="0.25">
      <c r="E120" s="22" t="s">
        <v>712</v>
      </c>
    </row>
    <row r="121" spans="5:5" customFormat="1" x14ac:dyDescent="0.25">
      <c r="E121" s="22" t="s">
        <v>713</v>
      </c>
    </row>
    <row r="122" spans="5:5" customFormat="1" x14ac:dyDescent="0.25">
      <c r="E122" s="22" t="s">
        <v>714</v>
      </c>
    </row>
    <row r="123" spans="5:5" customFormat="1" x14ac:dyDescent="0.25">
      <c r="E123" s="22" t="s">
        <v>715</v>
      </c>
    </row>
    <row r="124" spans="5:5" customFormat="1" x14ac:dyDescent="0.25">
      <c r="E124" s="22" t="s">
        <v>716</v>
      </c>
    </row>
    <row r="125" spans="5:5" customFormat="1" x14ac:dyDescent="0.25">
      <c r="E125" s="22" t="s">
        <v>717</v>
      </c>
    </row>
    <row r="126" spans="5:5" customFormat="1" x14ac:dyDescent="0.25">
      <c r="E126" s="22" t="s">
        <v>718</v>
      </c>
    </row>
    <row r="127" spans="5:5" customFormat="1" x14ac:dyDescent="0.25">
      <c r="E127" s="22" t="s">
        <v>719</v>
      </c>
    </row>
    <row r="128" spans="5:5" customFormat="1" x14ac:dyDescent="0.25">
      <c r="E128" s="22" t="s">
        <v>720</v>
      </c>
    </row>
    <row r="129" spans="5:5" customFormat="1" x14ac:dyDescent="0.25">
      <c r="E129" s="22" t="s">
        <v>721</v>
      </c>
    </row>
    <row r="130" spans="5:5" customFormat="1" x14ac:dyDescent="0.25">
      <c r="E130" s="22" t="s">
        <v>722</v>
      </c>
    </row>
    <row r="131" spans="5:5" customFormat="1" x14ac:dyDescent="0.25">
      <c r="E131" s="22" t="s">
        <v>727</v>
      </c>
    </row>
    <row r="132" spans="5:5" customFormat="1" x14ac:dyDescent="0.25">
      <c r="E132" s="22"/>
    </row>
    <row r="133" spans="5:5" customFormat="1" x14ac:dyDescent="0.25">
      <c r="E133" s="22" t="s">
        <v>723</v>
      </c>
    </row>
    <row r="134" spans="5:5" customFormat="1" x14ac:dyDescent="0.25">
      <c r="E134" s="22" t="s">
        <v>639</v>
      </c>
    </row>
    <row r="135" spans="5:5" customFormat="1" x14ac:dyDescent="0.25">
      <c r="E135" s="22" t="s">
        <v>724</v>
      </c>
    </row>
    <row r="136" spans="5:5" customFormat="1" x14ac:dyDescent="0.25">
      <c r="E136" s="22" t="s">
        <v>725</v>
      </c>
    </row>
    <row r="137" spans="5:5" customFormat="1" x14ac:dyDescent="0.25">
      <c r="E137" s="22" t="s">
        <v>726</v>
      </c>
    </row>
    <row r="138" spans="5:5" customFormat="1" x14ac:dyDescent="0.25">
      <c r="E138" s="22" t="s">
        <v>731</v>
      </c>
    </row>
    <row r="139" spans="5:5" customFormat="1" x14ac:dyDescent="0.25">
      <c r="E139" s="22" t="s">
        <v>729</v>
      </c>
    </row>
    <row r="140" spans="5:5" customFormat="1" x14ac:dyDescent="0.25">
      <c r="E140" s="22" t="s">
        <v>730</v>
      </c>
    </row>
    <row r="141" spans="5:5" customFormat="1" x14ac:dyDescent="0.25">
      <c r="E141" s="22"/>
    </row>
    <row r="142" spans="5:5" customFormat="1" x14ac:dyDescent="0.25">
      <c r="E142" s="22" t="s">
        <v>728</v>
      </c>
    </row>
    <row r="143" spans="5:5" customFormat="1" x14ac:dyDescent="0.25"/>
    <row r="144" spans="5:5" customFormat="1" x14ac:dyDescent="0.25">
      <c r="E144" s="1" t="s">
        <v>640</v>
      </c>
    </row>
    <row r="146" spans="5:5" customFormat="1" x14ac:dyDescent="0.25">
      <c r="E146" s="2" t="s">
        <v>666</v>
      </c>
    </row>
    <row r="186" spans="3:5" x14ac:dyDescent="0.25">
      <c r="C186" s="20">
        <v>0</v>
      </c>
      <c r="E186" s="1" t="s">
        <v>641</v>
      </c>
    </row>
    <row r="187" spans="3:5" x14ac:dyDescent="0.25">
      <c r="E187" s="3" t="s">
        <v>642</v>
      </c>
    </row>
    <row r="189" spans="3:5" x14ac:dyDescent="0.25">
      <c r="E189" s="21" t="s">
        <v>643</v>
      </c>
    </row>
    <row r="190" spans="3:5" x14ac:dyDescent="0.25">
      <c r="E190" t="s">
        <v>644</v>
      </c>
    </row>
    <row r="208" spans="54:57" x14ac:dyDescent="0.25">
      <c r="BB208" t="s">
        <v>645</v>
      </c>
      <c r="BE208" s="3" t="s">
        <v>661</v>
      </c>
    </row>
    <row r="209" spans="54:57" x14ac:dyDescent="0.25">
      <c r="BB209" t="s">
        <v>646</v>
      </c>
      <c r="BE209" s="3" t="s">
        <v>136</v>
      </c>
    </row>
    <row r="210" spans="54:57" x14ac:dyDescent="0.25">
      <c r="BB210" t="s">
        <v>647</v>
      </c>
      <c r="BE210" s="3" t="s">
        <v>129</v>
      </c>
    </row>
    <row r="211" spans="54:57" x14ac:dyDescent="0.25">
      <c r="BB211" t="s">
        <v>648</v>
      </c>
      <c r="BE211" s="3" t="s">
        <v>136</v>
      </c>
    </row>
    <row r="212" spans="54:57" x14ac:dyDescent="0.25">
      <c r="BB212" t="s">
        <v>649</v>
      </c>
      <c r="BE212" s="3" t="s">
        <v>129</v>
      </c>
    </row>
    <row r="213" spans="54:57" x14ac:dyDescent="0.25">
      <c r="BB213" t="s">
        <v>650</v>
      </c>
      <c r="BE213" s="3" t="s">
        <v>136</v>
      </c>
    </row>
    <row r="214" spans="54:57" x14ac:dyDescent="0.25">
      <c r="BB214" t="s">
        <v>651</v>
      </c>
      <c r="BE214" s="3" t="s">
        <v>661</v>
      </c>
    </row>
    <row r="215" spans="54:57" x14ac:dyDescent="0.25">
      <c r="BB215" t="s">
        <v>652</v>
      </c>
      <c r="BE215" s="3" t="s">
        <v>661</v>
      </c>
    </row>
    <row r="216" spans="54:57" x14ac:dyDescent="0.25">
      <c r="BB216" t="s">
        <v>653</v>
      </c>
      <c r="BE216" s="3" t="s">
        <v>661</v>
      </c>
    </row>
    <row r="217" spans="54:57" x14ac:dyDescent="0.25">
      <c r="BB217" t="s">
        <v>654</v>
      </c>
      <c r="BE217" s="3" t="s">
        <v>661</v>
      </c>
    </row>
    <row r="218" spans="54:57" x14ac:dyDescent="0.25">
      <c r="BB218" t="s">
        <v>655</v>
      </c>
      <c r="BE218" s="3" t="s">
        <v>129</v>
      </c>
    </row>
    <row r="219" spans="54:57" x14ac:dyDescent="0.25">
      <c r="BB219" t="s">
        <v>656</v>
      </c>
      <c r="BE219" s="3" t="s">
        <v>129</v>
      </c>
    </row>
    <row r="220" spans="54:57" x14ac:dyDescent="0.25">
      <c r="BB220" t="s">
        <v>657</v>
      </c>
      <c r="BE220" s="3" t="s">
        <v>129</v>
      </c>
    </row>
    <row r="221" spans="54:57" x14ac:dyDescent="0.25">
      <c r="BB221" t="s">
        <v>658</v>
      </c>
      <c r="BE221" s="3" t="s">
        <v>661</v>
      </c>
    </row>
    <row r="222" spans="54:57" x14ac:dyDescent="0.25">
      <c r="BB222" t="s">
        <v>659</v>
      </c>
      <c r="BE222" s="3" t="s">
        <v>661</v>
      </c>
    </row>
    <row r="223" spans="54:57" x14ac:dyDescent="0.25">
      <c r="BB223" t="s">
        <v>660</v>
      </c>
      <c r="BE223" s="3" t="s">
        <v>129</v>
      </c>
    </row>
    <row r="225" spans="5:5" x14ac:dyDescent="0.25">
      <c r="E225" s="21" t="s">
        <v>662</v>
      </c>
    </row>
    <row r="226" spans="5:5" x14ac:dyDescent="0.25">
      <c r="E226" t="s">
        <v>663</v>
      </c>
    </row>
    <row r="251" spans="3:5" x14ac:dyDescent="0.25">
      <c r="C251" s="20">
        <v>0</v>
      </c>
      <c r="E251" s="1" t="s">
        <v>677</v>
      </c>
    </row>
    <row r="252" spans="3:5" x14ac:dyDescent="0.25">
      <c r="E252" s="3" t="s">
        <v>682</v>
      </c>
    </row>
    <row r="253" spans="3:5" x14ac:dyDescent="0.25">
      <c r="E253" s="1" t="s">
        <v>683</v>
      </c>
    </row>
    <row r="254" spans="3:5" x14ac:dyDescent="0.25">
      <c r="E254" s="3" t="s">
        <v>72</v>
      </c>
    </row>
    <row r="257" spans="5:17" x14ac:dyDescent="0.25">
      <c r="E257" s="32" t="s">
        <v>67</v>
      </c>
    </row>
    <row r="258" spans="5:17" x14ac:dyDescent="0.25">
      <c r="E258" s="3" t="s">
        <v>86</v>
      </c>
    </row>
    <row r="260" spans="5:17" x14ac:dyDescent="0.25">
      <c r="E260" s="32" t="s">
        <v>88</v>
      </c>
    </row>
    <row r="261" spans="5:17" x14ac:dyDescent="0.25">
      <c r="E261" s="3" t="s">
        <v>100</v>
      </c>
    </row>
    <row r="263" spans="5:17" x14ac:dyDescent="0.25">
      <c r="E263" s="32" t="s">
        <v>89</v>
      </c>
    </row>
    <row r="264" spans="5:17" x14ac:dyDescent="0.25">
      <c r="E264" s="3" t="s">
        <v>684</v>
      </c>
    </row>
    <row r="266" spans="5:17" x14ac:dyDescent="0.25">
      <c r="E266" s="32" t="s">
        <v>61</v>
      </c>
    </row>
    <row r="267" spans="5:17" x14ac:dyDescent="0.25">
      <c r="E267" s="3" t="s">
        <v>685</v>
      </c>
    </row>
    <row r="269" spans="5:17" x14ac:dyDescent="0.25">
      <c r="E269" s="3" t="s">
        <v>692</v>
      </c>
      <c r="Q269" s="1" t="s">
        <v>693</v>
      </c>
    </row>
    <row r="270" spans="5:17" x14ac:dyDescent="0.25">
      <c r="E270" s="3" t="s">
        <v>694</v>
      </c>
      <c r="Q270" s="31" t="s">
        <v>695</v>
      </c>
    </row>
    <row r="271" spans="5:17" x14ac:dyDescent="0.25">
      <c r="E271" s="3" t="s">
        <v>696</v>
      </c>
      <c r="Q271" s="1" t="s">
        <v>697</v>
      </c>
    </row>
    <row r="273" spans="5:5" x14ac:dyDescent="0.25">
      <c r="E273" s="32" t="s">
        <v>62</v>
      </c>
    </row>
    <row r="274" spans="5:5" x14ac:dyDescent="0.25">
      <c r="E274" s="3" t="s">
        <v>686</v>
      </c>
    </row>
    <row r="276" spans="5:5" x14ac:dyDescent="0.25">
      <c r="E276" s="32" t="s">
        <v>64</v>
      </c>
    </row>
    <row r="277" spans="5:5" x14ac:dyDescent="0.25">
      <c r="E277" s="29" t="s">
        <v>687</v>
      </c>
    </row>
    <row r="279" spans="5:5" x14ac:dyDescent="0.25">
      <c r="E279" s="32" t="s">
        <v>63</v>
      </c>
    </row>
    <row r="280" spans="5:5" x14ac:dyDescent="0.25">
      <c r="E280" s="31" t="s">
        <v>688</v>
      </c>
    </row>
    <row r="282" spans="5:5" x14ac:dyDescent="0.25">
      <c r="E282" s="14" t="s">
        <v>2</v>
      </c>
    </row>
    <row r="283" spans="5:5" x14ac:dyDescent="0.25">
      <c r="E283" s="14" t="s">
        <v>698</v>
      </c>
    </row>
    <row r="284" spans="5:5" x14ac:dyDescent="0.25">
      <c r="E284" s="14" t="s">
        <v>699</v>
      </c>
    </row>
    <row r="285" spans="5:5" x14ac:dyDescent="0.25">
      <c r="E285" s="14" t="s">
        <v>700</v>
      </c>
    </row>
    <row r="286" spans="5:5" x14ac:dyDescent="0.25">
      <c r="E286" s="14" t="s">
        <v>66</v>
      </c>
    </row>
    <row r="287" spans="5:5" x14ac:dyDescent="0.25">
      <c r="E287" s="14" t="s">
        <v>701</v>
      </c>
    </row>
    <row r="288" spans="5:5" x14ac:dyDescent="0.25">
      <c r="E288" s="14" t="s">
        <v>702</v>
      </c>
    </row>
    <row r="289" spans="5:5" x14ac:dyDescent="0.25">
      <c r="E289" s="14" t="s">
        <v>703</v>
      </c>
    </row>
    <row r="291" spans="5:5" x14ac:dyDescent="0.25">
      <c r="E291" s="16" t="s">
        <v>21</v>
      </c>
    </row>
    <row r="292" spans="5:5" x14ac:dyDescent="0.25">
      <c r="E292" s="16"/>
    </row>
    <row r="293" spans="5:5" x14ac:dyDescent="0.25">
      <c r="E293" s="16" t="s">
        <v>117</v>
      </c>
    </row>
    <row r="294" spans="5:5" x14ac:dyDescent="0.25">
      <c r="E294" s="16" t="s">
        <v>22</v>
      </c>
    </row>
    <row r="295" spans="5:5" x14ac:dyDescent="0.25">
      <c r="E295" s="16" t="s">
        <v>704</v>
      </c>
    </row>
    <row r="296" spans="5:5" x14ac:dyDescent="0.25">
      <c r="E296" s="16" t="s">
        <v>78</v>
      </c>
    </row>
    <row r="297" spans="5:5" x14ac:dyDescent="0.25">
      <c r="E297" s="16" t="s">
        <v>705</v>
      </c>
    </row>
    <row r="298" spans="5:5" x14ac:dyDescent="0.25">
      <c r="E298" s="16" t="s">
        <v>706</v>
      </c>
    </row>
    <row r="299" spans="5:5" x14ac:dyDescent="0.25">
      <c r="E299" s="16" t="s">
        <v>707</v>
      </c>
    </row>
    <row r="300" spans="5:5" x14ac:dyDescent="0.25">
      <c r="E300" s="16"/>
    </row>
    <row r="301" spans="5:5" x14ac:dyDescent="0.25">
      <c r="E301" s="16" t="s">
        <v>28</v>
      </c>
    </row>
    <row r="302" spans="5:5" x14ac:dyDescent="0.25">
      <c r="E302" s="16" t="s">
        <v>23</v>
      </c>
    </row>
    <row r="332" spans="5:5" ht="14.25" customHeight="1" x14ac:dyDescent="0.25">
      <c r="E332" s="1" t="s">
        <v>4</v>
      </c>
    </row>
    <row r="433" spans="5:5" x14ac:dyDescent="0.25">
      <c r="E433" s="1" t="s">
        <v>5</v>
      </c>
    </row>
    <row r="533" spans="5:5" x14ac:dyDescent="0.25">
      <c r="E533" s="21" t="s">
        <v>708</v>
      </c>
    </row>
    <row r="534" spans="5:5" x14ac:dyDescent="0.25">
      <c r="E534" t="s">
        <v>709</v>
      </c>
    </row>
    <row r="549" spans="3:3" x14ac:dyDescent="0.25">
      <c r="C549" s="4">
        <v>0</v>
      </c>
    </row>
  </sheetData>
  <hyperlinks>
    <hyperlink ref="E533" r:id="rId1" display="https://teams.microsoft.com/l/message/19:6591ef35-3cc7-49cb-8f66-b0a6ffed7230_c869a345-f176-4ecc-a5d1-ed669c946231@unq.gbl.spaces/1728276563150?context=%7B%22contextType%22%3A%22chat%22%7D" xr:uid="{CA71AEE4-1703-4E58-BC8D-F3E88C17BEE3}"/>
    <hyperlink ref="E189" r:id="rId2" display="https://teams.microsoft.com/l/message/19:d7afe02c6ef44f8b911b53dfceb5756d@thread.v2/1728265950843?context=%7B%22contextType%22%3A%22chat%22%7D" xr:uid="{AFA603E3-3FAA-4ABB-8900-8D343CF2676D}"/>
    <hyperlink ref="E225" r:id="rId3" display="https://teams.microsoft.com/l/message/19:d7afe02c6ef44f8b911b53dfceb5756d@thread.v2/1728270203255?context=%7B%22contextType%22%3A%22chat%22%7D" xr:uid="{811E1E8E-CF3E-47B9-8CF6-0195FE3C5334}"/>
  </hyperlinks>
  <pageMargins left="0.7" right="0.7" top="0.75" bottom="0.75" header="0.3" footer="0.3"/>
  <drawing r:id="rId4"/>
</worksheet>
</file>

<file path=docMetadata/LabelInfo.xml><?xml version="1.0" encoding="utf-8"?>
<clbl:labelList xmlns:clbl="http://schemas.microsoft.com/office/2020/mipLabelMetadata">
  <clbl:label id="{a46e50ac-242a-4d51-a958-3ecf06262b97}" enabled="1" method="Standard" siteId="{9f3efc26-eea3-45e0-9a33-bdd96bbc7f67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20240628FRI</vt:lpstr>
      <vt:lpstr>20240722MON</vt:lpstr>
      <vt:lpstr>20240926THU</vt:lpstr>
      <vt:lpstr>20240927FRI</vt:lpstr>
      <vt:lpstr>20241001TUE</vt:lpstr>
      <vt:lpstr>20241002WED</vt:lpstr>
      <vt:lpstr>20241003THU</vt:lpstr>
      <vt:lpstr>20241004FRI</vt:lpstr>
      <vt:lpstr>20241007MON</vt:lpstr>
      <vt:lpstr>20241008TUE</vt:lpstr>
      <vt:lpstr>20241009WED</vt:lpstr>
      <vt:lpstr>20241010THU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Dwikarso Prasetyo</dc:creator>
  <cp:lastModifiedBy>Aryo Budi Dwikarso Prasetyo</cp:lastModifiedBy>
  <cp:lastPrinted>2023-11-29T02:23:24Z</cp:lastPrinted>
  <dcterms:created xsi:type="dcterms:W3CDTF">2023-11-10T01:48:16Z</dcterms:created>
  <dcterms:modified xsi:type="dcterms:W3CDTF">2024-11-07T02:09:29Z</dcterms:modified>
</cp:coreProperties>
</file>